
<file path=[Content_Types].xml><?xml version="1.0" encoding="utf-8"?>
<Types xmlns="http://schemas.openxmlformats.org/package/2006/content-type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10"/>
  <workbookPr defaultThemeVersion="202300"/>
  <mc:AlternateContent xmlns:mc="http://schemas.openxmlformats.org/markup-compatibility/2006">
    <mc:Choice Requires="x15">
      <x15ac:absPath xmlns:x15ac="http://schemas.microsoft.com/office/spreadsheetml/2010/11/ac" url="/Users/Joaquine/Documents/Documents - MacBook Pro de Jo/Cnam-INTD/04_MEMOIRE/"/>
    </mc:Choice>
  </mc:AlternateContent>
  <xr:revisionPtr revIDLastSave="0" documentId="13_ncr:1_{0D0F70D5-E188-A844-9F15-1506BD5A227A}" xr6:coauthVersionLast="47" xr6:coauthVersionMax="47" xr10:uidLastSave="{00000000-0000-0000-0000-000000000000}"/>
  <bookViews>
    <workbookView xWindow="0" yWindow="500" windowWidth="28800" windowHeight="17500" xr2:uid="{A31262BA-78A7-BE47-B013-4762EA3CAD59}"/>
  </bookViews>
  <sheets>
    <sheet name="LISTE DES ONGLETS" sheetId="20" r:id="rId1"/>
    <sheet name="00. POC" sheetId="1" r:id="rId2"/>
    <sheet name="01. ARTICLES TESTES" sheetId="5" r:id="rId3"/>
    <sheet name="02. OUTILS" sheetId="4" r:id="rId4"/>
    <sheet name="FICHE TECHNIQUE — Modèle" sheetId="21" r:id="rId5"/>
    <sheet name="02.1 Resoomer" sheetId="6" r:id="rId6"/>
    <sheet name="02.2 QuillBot" sheetId="12" r:id="rId7"/>
    <sheet name="02.3 SciSummary" sheetId="10" r:id="rId8"/>
    <sheet name="02.4 SciSpace" sheetId="11" r:id="rId9"/>
    <sheet name="02.5 ChatGPT 4-o Mini" sheetId="8" r:id="rId10"/>
    <sheet name="02.6 Mistral Large 2" sheetId="9" r:id="rId11"/>
    <sheet name="03. RESUMES" sheetId="14" r:id="rId12"/>
    <sheet name="PROMPT pour LLM" sheetId="22" r:id="rId13"/>
    <sheet name="03.1 RESUMES — Resoomer" sheetId="7" r:id="rId14"/>
    <sheet name="03.2 RESUMES — QuillBot" sheetId="16" r:id="rId15"/>
    <sheet name="03.3 RESUMES — SciSummary" sheetId="18" r:id="rId16"/>
    <sheet name="03.4 RESUMES — SciSpace" sheetId="19" r:id="rId17"/>
    <sheet name="03.5 RESUMES — ChatGPT 4-o Mini" sheetId="15" r:id="rId18"/>
    <sheet name="03.6 RESUMES — Mistral Large 2" sheetId="17" r:id="rId19"/>
    <sheet name="04. EVALUATION" sheetId="13" r:id="rId20"/>
    <sheet name="04.1 EVALUATION Critères" sheetId="3" r:id="rId21"/>
    <sheet name="04.2 EVALUATION Modèle grille" sheetId="2" r:id="rId22"/>
    <sheet name="04.3 EVALUATION Tableau global " sheetId="23" r:id="rId23"/>
    <sheet name="04.4 EVALUATION 1" sheetId="25" r:id="rId24"/>
    <sheet name="04.5 EVALUATION 2" sheetId="27" r:id="rId25"/>
    <sheet name="04.6 EVALUATION 3" sheetId="26" r:id="rId26"/>
    <sheet name="04.7 EVALUATION 4" sheetId="28" r:id="rId27"/>
    <sheet name="05. ANALYSES" sheetId="29" r:id="rId28"/>
    <sheet name="BIBLIOGRAPHIE EVALUATION" sheetId="24" r:id="rId29"/>
  </sheets>
  <calcPr calcId="191029" iterateDelta="1E-4"/>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99" i="29" l="1"/>
  <c r="F99" i="29"/>
  <c r="E99" i="29"/>
  <c r="D99" i="29"/>
  <c r="C99" i="29"/>
  <c r="B99" i="29"/>
  <c r="G72" i="29"/>
  <c r="F72" i="29"/>
  <c r="E72" i="29"/>
  <c r="D72" i="29"/>
  <c r="C72" i="29"/>
  <c r="B72" i="29"/>
  <c r="G7" i="29"/>
  <c r="F7" i="29"/>
  <c r="E7" i="29"/>
  <c r="D7" i="29"/>
  <c r="C7" i="29"/>
  <c r="B7" i="29"/>
  <c r="AR30" i="28"/>
  <c r="AQ30" i="28"/>
  <c r="AP30" i="28"/>
  <c r="AO30" i="28"/>
  <c r="AN30" i="28"/>
  <c r="AM30" i="28"/>
  <c r="AS30" i="28" s="1"/>
  <c r="AK30" i="28"/>
  <c r="AJ30" i="28"/>
  <c r="AI30" i="28"/>
  <c r="AH30" i="28"/>
  <c r="AG30" i="28"/>
  <c r="AF30" i="28"/>
  <c r="AL30" i="28" s="1"/>
  <c r="AD30" i="28"/>
  <c r="AC30" i="28"/>
  <c r="AB30" i="28"/>
  <c r="AA30" i="28"/>
  <c r="Z30" i="28"/>
  <c r="Y30" i="28"/>
  <c r="AE30" i="28" s="1"/>
  <c r="X30" i="28"/>
  <c r="W30" i="28"/>
  <c r="V30" i="28"/>
  <c r="U30" i="28"/>
  <c r="T30" i="28"/>
  <c r="S30" i="28"/>
  <c r="R30" i="28"/>
  <c r="P30" i="28"/>
  <c r="O30" i="28"/>
  <c r="N30" i="28"/>
  <c r="L30" i="28"/>
  <c r="K30" i="28"/>
  <c r="Q30" i="28" s="1"/>
  <c r="I30" i="28"/>
  <c r="H30" i="28"/>
  <c r="G30" i="28"/>
  <c r="F30" i="28"/>
  <c r="E30" i="28"/>
  <c r="D30" i="28"/>
  <c r="J30" i="28" s="1"/>
  <c r="AS28" i="28"/>
  <c r="AL28" i="28"/>
  <c r="AE28" i="28"/>
  <c r="X28" i="28"/>
  <c r="Q28" i="28"/>
  <c r="J28" i="28"/>
  <c r="AS27" i="28"/>
  <c r="AL27" i="28"/>
  <c r="AE27" i="28"/>
  <c r="X27" i="28"/>
  <c r="Q27" i="28"/>
  <c r="J27" i="28"/>
  <c r="AR23" i="28"/>
  <c r="AQ23" i="28"/>
  <c r="AP23" i="28"/>
  <c r="AO23" i="28"/>
  <c r="AN23" i="28"/>
  <c r="AM23" i="28"/>
  <c r="AS23" i="28" s="1"/>
  <c r="AK23" i="28"/>
  <c r="AJ23" i="28"/>
  <c r="AI23" i="28"/>
  <c r="AH23" i="28"/>
  <c r="AL23" i="28" s="1"/>
  <c r="AG23" i="28"/>
  <c r="AF23" i="28"/>
  <c r="AD23" i="28"/>
  <c r="AC23" i="28"/>
  <c r="AB23" i="28"/>
  <c r="AA23" i="28"/>
  <c r="Z23" i="28"/>
  <c r="AE23" i="28" s="1"/>
  <c r="Y23" i="28"/>
  <c r="W23" i="28"/>
  <c r="V23" i="28"/>
  <c r="U23" i="28"/>
  <c r="T23" i="28"/>
  <c r="S23" i="28"/>
  <c r="R23" i="28"/>
  <c r="X23" i="28" s="1"/>
  <c r="P23" i="28"/>
  <c r="O23" i="28"/>
  <c r="N23" i="28"/>
  <c r="L23" i="28"/>
  <c r="K23" i="28"/>
  <c r="Q23" i="28" s="1"/>
  <c r="I23" i="28"/>
  <c r="H23" i="28"/>
  <c r="G23" i="28"/>
  <c r="F23" i="28"/>
  <c r="E23" i="28"/>
  <c r="J23" i="28" s="1"/>
  <c r="D23" i="28"/>
  <c r="AS21" i="28"/>
  <c r="AL21" i="28"/>
  <c r="AE21" i="28"/>
  <c r="X21" i="28"/>
  <c r="Q21" i="28"/>
  <c r="J21" i="28"/>
  <c r="AS20" i="28"/>
  <c r="AL20" i="28"/>
  <c r="AE20" i="28"/>
  <c r="X20" i="28"/>
  <c r="Q20" i="28"/>
  <c r="J20" i="28"/>
  <c r="AS19" i="28"/>
  <c r="AL19" i="28"/>
  <c r="AE19" i="28"/>
  <c r="X19" i="28"/>
  <c r="Q19" i="28"/>
  <c r="J19" i="28"/>
  <c r="AR17" i="28"/>
  <c r="AQ17" i="28"/>
  <c r="AP17" i="28"/>
  <c r="AO17" i="28"/>
  <c r="AO25" i="28" s="1"/>
  <c r="AO32" i="28" s="1"/>
  <c r="AN17" i="28"/>
  <c r="AM17" i="28"/>
  <c r="AK17" i="28"/>
  <c r="AK25" i="28" s="1"/>
  <c r="AK32" i="28" s="1"/>
  <c r="AJ17" i="28"/>
  <c r="AI17" i="28"/>
  <c r="AH17" i="28"/>
  <c r="AG17" i="28"/>
  <c r="AG25" i="28" s="1"/>
  <c r="AG32" i="28" s="1"/>
  <c r="AF17" i="28"/>
  <c r="AD17" i="28"/>
  <c r="AC17" i="28"/>
  <c r="AC25" i="28" s="1"/>
  <c r="AC32" i="28" s="1"/>
  <c r="AB17" i="28"/>
  <c r="AA17" i="28"/>
  <c r="Z17" i="28"/>
  <c r="Y17" i="28"/>
  <c r="AE17" i="28" s="1"/>
  <c r="W17" i="28"/>
  <c r="V17" i="28"/>
  <c r="U17" i="28"/>
  <c r="U25" i="28" s="1"/>
  <c r="U32" i="28" s="1"/>
  <c r="T17" i="28"/>
  <c r="S17" i="28"/>
  <c r="R17" i="28"/>
  <c r="X17" i="28" s="1"/>
  <c r="P17" i="28"/>
  <c r="O17" i="28"/>
  <c r="N17" i="28"/>
  <c r="L17" i="28"/>
  <c r="L25" i="28" s="1"/>
  <c r="L32" i="28" s="1"/>
  <c r="K17" i="28"/>
  <c r="I17" i="28"/>
  <c r="H17" i="28"/>
  <c r="H25" i="28" s="1"/>
  <c r="H32" i="28" s="1"/>
  <c r="G17" i="28"/>
  <c r="F17" i="28"/>
  <c r="E17" i="28"/>
  <c r="D17" i="28"/>
  <c r="J17" i="28" s="1"/>
  <c r="AS15" i="28"/>
  <c r="AL15" i="28"/>
  <c r="AE15" i="28"/>
  <c r="X15" i="28"/>
  <c r="Q15" i="28"/>
  <c r="J15" i="28"/>
  <c r="AS14" i="28"/>
  <c r="AL14" i="28"/>
  <c r="AE14" i="28"/>
  <c r="X14" i="28"/>
  <c r="Q14" i="28"/>
  <c r="J14" i="28"/>
  <c r="AS13" i="28"/>
  <c r="AL13" i="28"/>
  <c r="AE13" i="28"/>
  <c r="X13" i="28"/>
  <c r="Q13" i="28"/>
  <c r="J13" i="28"/>
  <c r="AR11" i="28"/>
  <c r="AR25" i="28" s="1"/>
  <c r="AR32" i="28" s="1"/>
  <c r="AQ11" i="28"/>
  <c r="AQ25" i="28" s="1"/>
  <c r="AQ32" i="28" s="1"/>
  <c r="AP11" i="28"/>
  <c r="AP25" i="28" s="1"/>
  <c r="AP32" i="28" s="1"/>
  <c r="AO11" i="28"/>
  <c r="AN11" i="28"/>
  <c r="AS11" i="28" s="1"/>
  <c r="AM11" i="28"/>
  <c r="AM25" i="28" s="1"/>
  <c r="AK11" i="28"/>
  <c r="AJ11" i="28"/>
  <c r="AJ25" i="28" s="1"/>
  <c r="AJ32" i="28" s="1"/>
  <c r="AI11" i="28"/>
  <c r="AI25" i="28" s="1"/>
  <c r="AI32" i="28" s="1"/>
  <c r="AH11" i="28"/>
  <c r="AH25" i="28" s="1"/>
  <c r="AH32" i="28" s="1"/>
  <c r="AG11" i="28"/>
  <c r="AF11" i="28"/>
  <c r="AF25" i="28" s="1"/>
  <c r="AD11" i="28"/>
  <c r="AD25" i="28" s="1"/>
  <c r="AD32" i="28" s="1"/>
  <c r="AC11" i="28"/>
  <c r="AB11" i="28"/>
  <c r="AB25" i="28" s="1"/>
  <c r="AB32" i="28" s="1"/>
  <c r="AA11" i="28"/>
  <c r="AA25" i="28" s="1"/>
  <c r="AA32" i="28" s="1"/>
  <c r="Z11" i="28"/>
  <c r="Z25" i="28" s="1"/>
  <c r="Z32" i="28" s="1"/>
  <c r="Y11" i="28"/>
  <c r="AE11" i="28" s="1"/>
  <c r="W11" i="28"/>
  <c r="W25" i="28" s="1"/>
  <c r="W32" i="28" s="1"/>
  <c r="V11" i="28"/>
  <c r="V25" i="28" s="1"/>
  <c r="V32" i="28" s="1"/>
  <c r="U11" i="28"/>
  <c r="T11" i="28"/>
  <c r="X11" i="28" s="1"/>
  <c r="S11" i="28"/>
  <c r="S25" i="28" s="1"/>
  <c r="S32" i="28" s="1"/>
  <c r="R11" i="28"/>
  <c r="R25" i="28" s="1"/>
  <c r="P11" i="28"/>
  <c r="P25" i="28" s="1"/>
  <c r="P32" i="28" s="1"/>
  <c r="O11" i="28"/>
  <c r="O25" i="28" s="1"/>
  <c r="O32" i="28" s="1"/>
  <c r="N11" i="28"/>
  <c r="N25" i="28" s="1"/>
  <c r="N32" i="28" s="1"/>
  <c r="L11" i="28"/>
  <c r="K11" i="28"/>
  <c r="Q11" i="28" s="1"/>
  <c r="I11" i="28"/>
  <c r="I25" i="28" s="1"/>
  <c r="I32" i="28" s="1"/>
  <c r="H11" i="28"/>
  <c r="G11" i="28"/>
  <c r="G25" i="28" s="1"/>
  <c r="G32" i="28" s="1"/>
  <c r="F11" i="28"/>
  <c r="F25" i="28" s="1"/>
  <c r="F32" i="28" s="1"/>
  <c r="E11" i="28"/>
  <c r="E25" i="28" s="1"/>
  <c r="E32" i="28" s="1"/>
  <c r="D11" i="28"/>
  <c r="J11" i="28" s="1"/>
  <c r="AE10" i="28"/>
  <c r="AS9" i="28"/>
  <c r="AL9" i="28"/>
  <c r="AE9" i="28"/>
  <c r="X9" i="28"/>
  <c r="Q9" i="28"/>
  <c r="J9" i="28"/>
  <c r="AS8" i="28"/>
  <c r="AL8" i="28"/>
  <c r="AE8" i="28"/>
  <c r="X8" i="28"/>
  <c r="Q8" i="28"/>
  <c r="J8" i="28"/>
  <c r="AS7" i="28"/>
  <c r="AL7" i="28"/>
  <c r="AE7" i="28"/>
  <c r="X7" i="28"/>
  <c r="Q7" i="28"/>
  <c r="J7" i="28"/>
  <c r="AS6" i="28"/>
  <c r="AL6" i="28"/>
  <c r="AE6" i="28"/>
  <c r="X6" i="28"/>
  <c r="Q6" i="28"/>
  <c r="J6" i="28"/>
  <c r="AS5" i="28"/>
  <c r="AL5" i="28"/>
  <c r="AE5" i="28"/>
  <c r="X5" i="28"/>
  <c r="Q5" i="28"/>
  <c r="J5" i="28"/>
  <c r="AM32" i="28" l="1"/>
  <c r="R32" i="28"/>
  <c r="AF32" i="28"/>
  <c r="AL32" i="28" s="1"/>
  <c r="AL25" i="28"/>
  <c r="Q17" i="28"/>
  <c r="AS17" i="28"/>
  <c r="Y25" i="28"/>
  <c r="AL11" i="28"/>
  <c r="K25" i="28"/>
  <c r="T25" i="28"/>
  <c r="T32" i="28" s="1"/>
  <c r="AN25" i="28"/>
  <c r="AN32" i="28" s="1"/>
  <c r="AL17" i="28"/>
  <c r="D25" i="28"/>
  <c r="Y32" i="28" l="1"/>
  <c r="AE32" i="28" s="1"/>
  <c r="AE25" i="28"/>
  <c r="AS25" i="28"/>
  <c r="X25" i="28"/>
  <c r="D32" i="28"/>
  <c r="J32" i="28" s="1"/>
  <c r="J25" i="28"/>
  <c r="Q25" i="28"/>
  <c r="K32" i="28"/>
  <c r="Q32" i="28" s="1"/>
  <c r="X32" i="28"/>
  <c r="AS32" i="28"/>
  <c r="AR30" i="27"/>
  <c r="AQ30" i="27"/>
  <c r="AP30" i="27"/>
  <c r="AO30" i="27"/>
  <c r="AN30" i="27"/>
  <c r="AM30" i="27"/>
  <c r="AS30" i="27" s="1"/>
  <c r="AK30" i="27"/>
  <c r="AJ30" i="27"/>
  <c r="AI30" i="27"/>
  <c r="AH30" i="27"/>
  <c r="AG30" i="27"/>
  <c r="AF30" i="27"/>
  <c r="AD30" i="27"/>
  <c r="AC30" i="27"/>
  <c r="AB30" i="27"/>
  <c r="AA30" i="27"/>
  <c r="AE30" i="27" s="1"/>
  <c r="Z30" i="27"/>
  <c r="Y30" i="27"/>
  <c r="W30" i="27"/>
  <c r="V30" i="27"/>
  <c r="U30" i="27"/>
  <c r="T30" i="27"/>
  <c r="S30" i="27"/>
  <c r="X30" i="27" s="1"/>
  <c r="R30" i="27"/>
  <c r="P30" i="27"/>
  <c r="O30" i="27"/>
  <c r="N30" i="27"/>
  <c r="L30" i="27"/>
  <c r="K30" i="27"/>
  <c r="Q30" i="27" s="1"/>
  <c r="I30" i="27"/>
  <c r="H30" i="27"/>
  <c r="G30" i="27"/>
  <c r="F30" i="27"/>
  <c r="J30" i="27" s="1"/>
  <c r="E30" i="27"/>
  <c r="D30" i="27"/>
  <c r="AS28" i="27"/>
  <c r="AL28" i="27"/>
  <c r="AE28" i="27"/>
  <c r="X28" i="27"/>
  <c r="Q28" i="27"/>
  <c r="J28" i="27"/>
  <c r="AS27" i="27"/>
  <c r="AL27" i="27"/>
  <c r="AE27" i="27"/>
  <c r="X27" i="27"/>
  <c r="Q27" i="27"/>
  <c r="J27" i="27"/>
  <c r="AJ25" i="27"/>
  <c r="AJ32" i="27" s="1"/>
  <c r="AF25" i="27"/>
  <c r="P25" i="27"/>
  <c r="P32" i="27" s="1"/>
  <c r="AS23" i="27"/>
  <c r="AR23" i="27"/>
  <c r="AQ23" i="27"/>
  <c r="AP23" i="27"/>
  <c r="AO23" i="27"/>
  <c r="AN23" i="27"/>
  <c r="AM23" i="27"/>
  <c r="AK23" i="27"/>
  <c r="AJ23" i="27"/>
  <c r="AI23" i="27"/>
  <c r="AH23" i="27"/>
  <c r="AG23" i="27"/>
  <c r="AL23" i="27" s="1"/>
  <c r="AF23" i="27"/>
  <c r="AD23" i="27"/>
  <c r="AC23" i="27"/>
  <c r="AB23" i="27"/>
  <c r="AA23" i="27"/>
  <c r="Z23" i="27"/>
  <c r="Y23" i="27"/>
  <c r="AE23" i="27" s="1"/>
  <c r="W23" i="27"/>
  <c r="V23" i="27"/>
  <c r="U23" i="27"/>
  <c r="T23" i="27"/>
  <c r="S23" i="27"/>
  <c r="R23" i="27"/>
  <c r="P23" i="27"/>
  <c r="O23" i="27"/>
  <c r="N23" i="27"/>
  <c r="L23" i="27"/>
  <c r="Q23" i="27" s="1"/>
  <c r="K23" i="27"/>
  <c r="I23" i="27"/>
  <c r="H23" i="27"/>
  <c r="G23" i="27"/>
  <c r="F23" i="27"/>
  <c r="E23" i="27"/>
  <c r="D23" i="27"/>
  <c r="J23" i="27" s="1"/>
  <c r="AS21" i="27"/>
  <c r="AL21" i="27"/>
  <c r="AE21" i="27"/>
  <c r="X21" i="27"/>
  <c r="Q21" i="27"/>
  <c r="J21" i="27"/>
  <c r="AS20" i="27"/>
  <c r="AL20" i="27"/>
  <c r="AE20" i="27"/>
  <c r="X20" i="27"/>
  <c r="Q20" i="27"/>
  <c r="J20" i="27"/>
  <c r="AS19" i="27"/>
  <c r="AL19" i="27"/>
  <c r="AE19" i="27"/>
  <c r="X19" i="27"/>
  <c r="Q19" i="27"/>
  <c r="J19" i="27"/>
  <c r="AR17" i="27"/>
  <c r="AR25" i="27" s="1"/>
  <c r="AR32" i="27" s="1"/>
  <c r="AQ17" i="27"/>
  <c r="AP17" i="27"/>
  <c r="AP25" i="27" s="1"/>
  <c r="AP32" i="27" s="1"/>
  <c r="AO17" i="27"/>
  <c r="AN17" i="27"/>
  <c r="AS17" i="27" s="1"/>
  <c r="AM17" i="27"/>
  <c r="AK17" i="27"/>
  <c r="AK25" i="27" s="1"/>
  <c r="AK32" i="27" s="1"/>
  <c r="AJ17" i="27"/>
  <c r="AI17" i="27"/>
  <c r="AH17" i="27"/>
  <c r="AH25" i="27" s="1"/>
  <c r="AH32" i="27" s="1"/>
  <c r="AG17" i="27"/>
  <c r="AG25" i="27" s="1"/>
  <c r="AG32" i="27" s="1"/>
  <c r="AF17" i="27"/>
  <c r="AL17" i="27" s="1"/>
  <c r="AD17" i="27"/>
  <c r="AD25" i="27" s="1"/>
  <c r="AD32" i="27" s="1"/>
  <c r="AC17" i="27"/>
  <c r="AC25" i="27" s="1"/>
  <c r="AC32" i="27" s="1"/>
  <c r="AB17" i="27"/>
  <c r="AB25" i="27" s="1"/>
  <c r="AB32" i="27" s="1"/>
  <c r="AA17" i="27"/>
  <c r="Z17" i="27"/>
  <c r="Z25" i="27" s="1"/>
  <c r="Z32" i="27" s="1"/>
  <c r="Y17" i="27"/>
  <c r="W17" i="27"/>
  <c r="V17" i="27"/>
  <c r="V25" i="27" s="1"/>
  <c r="V32" i="27" s="1"/>
  <c r="U17" i="27"/>
  <c r="T17" i="27"/>
  <c r="T25" i="27" s="1"/>
  <c r="T32" i="27" s="1"/>
  <c r="S17" i="27"/>
  <c r="R17" i="27"/>
  <c r="R25" i="27" s="1"/>
  <c r="R32" i="27" s="1"/>
  <c r="P17" i="27"/>
  <c r="O17" i="27"/>
  <c r="N17" i="27"/>
  <c r="N25" i="27" s="1"/>
  <c r="N32" i="27" s="1"/>
  <c r="L17" i="27"/>
  <c r="K17" i="27"/>
  <c r="Q17" i="27" s="1"/>
  <c r="I17" i="27"/>
  <c r="I25" i="27" s="1"/>
  <c r="I32" i="27" s="1"/>
  <c r="H17" i="27"/>
  <c r="G17" i="27"/>
  <c r="G25" i="27" s="1"/>
  <c r="G32" i="27" s="1"/>
  <c r="F17" i="27"/>
  <c r="E17" i="27"/>
  <c r="E25" i="27" s="1"/>
  <c r="E32" i="27" s="1"/>
  <c r="D17" i="27"/>
  <c r="AS15" i="27"/>
  <c r="AL15" i="27"/>
  <c r="AE15" i="27"/>
  <c r="X15" i="27"/>
  <c r="Q15" i="27"/>
  <c r="J15" i="27"/>
  <c r="AS14" i="27"/>
  <c r="AL14" i="27"/>
  <c r="AE14" i="27"/>
  <c r="X14" i="27"/>
  <c r="Q14" i="27"/>
  <c r="J14" i="27"/>
  <c r="AS13" i="27"/>
  <c r="AL13" i="27"/>
  <c r="AE13" i="27"/>
  <c r="X13" i="27"/>
  <c r="Q13" i="27"/>
  <c r="J13" i="27"/>
  <c r="AR11" i="27"/>
  <c r="AQ11" i="27"/>
  <c r="AQ25" i="27" s="1"/>
  <c r="AQ32" i="27" s="1"/>
  <c r="AP11" i="27"/>
  <c r="AO11" i="27"/>
  <c r="AN11" i="27"/>
  <c r="AM11" i="27"/>
  <c r="AK11" i="27"/>
  <c r="AJ11" i="27"/>
  <c r="AI11" i="27"/>
  <c r="AI25" i="27" s="1"/>
  <c r="AI32" i="27" s="1"/>
  <c r="AH11" i="27"/>
  <c r="AG11" i="27"/>
  <c r="AF11" i="27"/>
  <c r="AD11" i="27"/>
  <c r="AC11" i="27"/>
  <c r="AB11" i="27"/>
  <c r="AA11" i="27"/>
  <c r="AA25" i="27" s="1"/>
  <c r="AA32" i="27" s="1"/>
  <c r="Z11" i="27"/>
  <c r="Y11" i="27"/>
  <c r="W11" i="27"/>
  <c r="W25" i="27" s="1"/>
  <c r="W32" i="27" s="1"/>
  <c r="V11" i="27"/>
  <c r="U11" i="27"/>
  <c r="T11" i="27"/>
  <c r="S11" i="27"/>
  <c r="R11" i="27"/>
  <c r="P11" i="27"/>
  <c r="O11" i="27"/>
  <c r="O25" i="27" s="1"/>
  <c r="O32" i="27" s="1"/>
  <c r="N11" i="27"/>
  <c r="L11" i="27"/>
  <c r="K11" i="27"/>
  <c r="I11" i="27"/>
  <c r="H11" i="27"/>
  <c r="G11" i="27"/>
  <c r="F11" i="27"/>
  <c r="F25" i="27" s="1"/>
  <c r="F32" i="27" s="1"/>
  <c r="E11" i="27"/>
  <c r="D11" i="27"/>
  <c r="AS9" i="27"/>
  <c r="AL9" i="27"/>
  <c r="AE9" i="27"/>
  <c r="X9" i="27"/>
  <c r="Q9" i="27"/>
  <c r="J9" i="27"/>
  <c r="AS8" i="27"/>
  <c r="AL8" i="27"/>
  <c r="AE8" i="27"/>
  <c r="X8" i="27"/>
  <c r="Q8" i="27"/>
  <c r="J8" i="27"/>
  <c r="AS7" i="27"/>
  <c r="AL7" i="27"/>
  <c r="AE7" i="27"/>
  <c r="X7" i="27"/>
  <c r="Q7" i="27"/>
  <c r="J7" i="27"/>
  <c r="AS6" i="27"/>
  <c r="AL6" i="27"/>
  <c r="AE6" i="27"/>
  <c r="X6" i="27"/>
  <c r="Q6" i="27"/>
  <c r="J6" i="27"/>
  <c r="AS5" i="27"/>
  <c r="AL5" i="27"/>
  <c r="AE5" i="27"/>
  <c r="X5" i="27"/>
  <c r="Q5" i="27"/>
  <c r="J5" i="27"/>
  <c r="AE11" i="27" l="1"/>
  <c r="AF32" i="27"/>
  <c r="AL32" i="27" s="1"/>
  <c r="AL25" i="27"/>
  <c r="S25" i="27"/>
  <c r="S32" i="27" s="1"/>
  <c r="X32" i="27" s="1"/>
  <c r="X11" i="27"/>
  <c r="AL11" i="27"/>
  <c r="AE17" i="27"/>
  <c r="X23" i="27"/>
  <c r="L25" i="27"/>
  <c r="L32" i="27" s="1"/>
  <c r="AN25" i="27"/>
  <c r="AN32" i="27" s="1"/>
  <c r="X17" i="27"/>
  <c r="U25" i="27"/>
  <c r="U32" i="27" s="1"/>
  <c r="AL30" i="27"/>
  <c r="J11" i="27"/>
  <c r="Q11" i="27"/>
  <c r="AM25" i="27"/>
  <c r="AS11" i="27"/>
  <c r="J17" i="27"/>
  <c r="H25" i="27"/>
  <c r="H32" i="27" s="1"/>
  <c r="AO25" i="27"/>
  <c r="AO32" i="27" s="1"/>
  <c r="K25" i="27"/>
  <c r="D25" i="27"/>
  <c r="Y25" i="27"/>
  <c r="D32" i="27" l="1"/>
  <c r="J32" i="27" s="1"/>
  <c r="J25" i="27"/>
  <c r="AM32" i="27"/>
  <c r="AS32" i="27" s="1"/>
  <c r="AS25" i="27"/>
  <c r="K32" i="27"/>
  <c r="Q32" i="27" s="1"/>
  <c r="Q25" i="27"/>
  <c r="X25" i="27"/>
  <c r="Y32" i="27"/>
  <c r="AE32" i="27" s="1"/>
  <c r="AE25" i="27"/>
  <c r="AR30" i="26"/>
  <c r="AQ30" i="26"/>
  <c r="AP30" i="26"/>
  <c r="AO30" i="26"/>
  <c r="AN30" i="26"/>
  <c r="AM30" i="26"/>
  <c r="AS30" i="26" s="1"/>
  <c r="AK30" i="26"/>
  <c r="AJ30" i="26"/>
  <c r="AI30" i="26"/>
  <c r="AH30" i="26"/>
  <c r="AG30" i="26"/>
  <c r="AF30" i="26"/>
  <c r="AL30" i="26" s="1"/>
  <c r="AD30" i="26"/>
  <c r="AC30" i="26"/>
  <c r="AB30" i="26"/>
  <c r="AA30" i="26"/>
  <c r="Z30" i="26"/>
  <c r="Y30" i="26"/>
  <c r="AE30" i="26" s="1"/>
  <c r="W30" i="26"/>
  <c r="V30" i="26"/>
  <c r="U30" i="26"/>
  <c r="T30" i="26"/>
  <c r="S30" i="26"/>
  <c r="R30" i="26"/>
  <c r="X30" i="26" s="1"/>
  <c r="P30" i="26"/>
  <c r="O30" i="26"/>
  <c r="N30" i="26"/>
  <c r="L30" i="26"/>
  <c r="K30" i="26"/>
  <c r="Q30" i="26" s="1"/>
  <c r="I30" i="26"/>
  <c r="H30" i="26"/>
  <c r="G30" i="26"/>
  <c r="F30" i="26"/>
  <c r="E30" i="26"/>
  <c r="D30" i="26"/>
  <c r="J30" i="26" s="1"/>
  <c r="AS28" i="26"/>
  <c r="AL28" i="26"/>
  <c r="AE28" i="26"/>
  <c r="X28" i="26"/>
  <c r="Q28" i="26"/>
  <c r="J28" i="26"/>
  <c r="AS27" i="26"/>
  <c r="AL27" i="26"/>
  <c r="AE27" i="26"/>
  <c r="X27" i="26"/>
  <c r="Q27" i="26"/>
  <c r="J27" i="26"/>
  <c r="AR23" i="26"/>
  <c r="AQ23" i="26"/>
  <c r="AP23" i="26"/>
  <c r="AO23" i="26"/>
  <c r="AN23" i="26"/>
  <c r="AM23" i="26"/>
  <c r="AS23" i="26" s="1"/>
  <c r="AK23" i="26"/>
  <c r="AJ23" i="26"/>
  <c r="AI23" i="26"/>
  <c r="AH23" i="26"/>
  <c r="AL23" i="26" s="1"/>
  <c r="AG23" i="26"/>
  <c r="AF23" i="26"/>
  <c r="AD23" i="26"/>
  <c r="AC23" i="26"/>
  <c r="AB23" i="26"/>
  <c r="AA23" i="26"/>
  <c r="Z23" i="26"/>
  <c r="AE23" i="26" s="1"/>
  <c r="Y23" i="26"/>
  <c r="W23" i="26"/>
  <c r="V23" i="26"/>
  <c r="U23" i="26"/>
  <c r="T23" i="26"/>
  <c r="S23" i="26"/>
  <c r="R23" i="26"/>
  <c r="X23" i="26" s="1"/>
  <c r="P23" i="26"/>
  <c r="O23" i="26"/>
  <c r="N23" i="26"/>
  <c r="L23" i="26"/>
  <c r="K23" i="26"/>
  <c r="Q23" i="26" s="1"/>
  <c r="I23" i="26"/>
  <c r="H23" i="26"/>
  <c r="G23" i="26"/>
  <c r="F23" i="26"/>
  <c r="E23" i="26"/>
  <c r="J23" i="26" s="1"/>
  <c r="D23" i="26"/>
  <c r="AS21" i="26"/>
  <c r="AL21" i="26"/>
  <c r="AE21" i="26"/>
  <c r="X21" i="26"/>
  <c r="Q21" i="26"/>
  <c r="J21" i="26"/>
  <c r="AS20" i="26"/>
  <c r="AL20" i="26"/>
  <c r="AE20" i="26"/>
  <c r="X20" i="26"/>
  <c r="Q20" i="26"/>
  <c r="J20" i="26"/>
  <c r="AS19" i="26"/>
  <c r="AL19" i="26"/>
  <c r="AE19" i="26"/>
  <c r="X19" i="26"/>
  <c r="Q19" i="26"/>
  <c r="J19" i="26"/>
  <c r="AR17" i="26"/>
  <c r="AQ17" i="26"/>
  <c r="AP17" i="26"/>
  <c r="AO17" i="26"/>
  <c r="AS17" i="26" s="1"/>
  <c r="AN17" i="26"/>
  <c r="AM17" i="26"/>
  <c r="AK17" i="26"/>
  <c r="AJ17" i="26"/>
  <c r="AI17" i="26"/>
  <c r="AH17" i="26"/>
  <c r="AG17" i="26"/>
  <c r="AL17" i="26" s="1"/>
  <c r="AF17" i="26"/>
  <c r="AD17" i="26"/>
  <c r="AC17" i="26"/>
  <c r="AB17" i="26"/>
  <c r="AA17" i="26"/>
  <c r="Z17" i="26"/>
  <c r="Y17" i="26"/>
  <c r="AE17" i="26" s="1"/>
  <c r="W17" i="26"/>
  <c r="V17" i="26"/>
  <c r="U17" i="26"/>
  <c r="T17" i="26"/>
  <c r="S17" i="26"/>
  <c r="R17" i="26"/>
  <c r="X17" i="26" s="1"/>
  <c r="P17" i="26"/>
  <c r="O17" i="26"/>
  <c r="N17" i="26"/>
  <c r="L17" i="26"/>
  <c r="Q17" i="26" s="1"/>
  <c r="K17" i="26"/>
  <c r="I17" i="26"/>
  <c r="H17" i="26"/>
  <c r="G17" i="26"/>
  <c r="F17" i="26"/>
  <c r="E17" i="26"/>
  <c r="D17" i="26"/>
  <c r="J17" i="26" s="1"/>
  <c r="AS15" i="26"/>
  <c r="AL15" i="26"/>
  <c r="AE15" i="26"/>
  <c r="X15" i="26"/>
  <c r="Q15" i="26"/>
  <c r="J15" i="26"/>
  <c r="AS14" i="26"/>
  <c r="AL14" i="26"/>
  <c r="AE14" i="26"/>
  <c r="X14" i="26"/>
  <c r="Q14" i="26"/>
  <c r="J14" i="26"/>
  <c r="AS13" i="26"/>
  <c r="AL13" i="26"/>
  <c r="AE13" i="26"/>
  <c r="X13" i="26"/>
  <c r="Q13" i="26"/>
  <c r="J13" i="26"/>
  <c r="AR11" i="26"/>
  <c r="AR25" i="26" s="1"/>
  <c r="AR32" i="26" s="1"/>
  <c r="AQ11" i="26"/>
  <c r="AQ25" i="26" s="1"/>
  <c r="AQ32" i="26" s="1"/>
  <c r="AP11" i="26"/>
  <c r="AP25" i="26" s="1"/>
  <c r="AP32" i="26" s="1"/>
  <c r="AO11" i="26"/>
  <c r="AS11" i="26" s="1"/>
  <c r="AN11" i="26"/>
  <c r="AN25" i="26" s="1"/>
  <c r="AN32" i="26" s="1"/>
  <c r="AM11" i="26"/>
  <c r="AM25" i="26" s="1"/>
  <c r="AK11" i="26"/>
  <c r="AK25" i="26" s="1"/>
  <c r="AK32" i="26" s="1"/>
  <c r="AJ11" i="26"/>
  <c r="AJ25" i="26" s="1"/>
  <c r="AJ32" i="26" s="1"/>
  <c r="AI11" i="26"/>
  <c r="AI25" i="26" s="1"/>
  <c r="AI32" i="26" s="1"/>
  <c r="AH11" i="26"/>
  <c r="AH25" i="26" s="1"/>
  <c r="AH32" i="26" s="1"/>
  <c r="AG11" i="26"/>
  <c r="AG25" i="26" s="1"/>
  <c r="AG32" i="26" s="1"/>
  <c r="AF11" i="26"/>
  <c r="AL11" i="26" s="1"/>
  <c r="AD11" i="26"/>
  <c r="AD25" i="26" s="1"/>
  <c r="AD32" i="26" s="1"/>
  <c r="AC11" i="26"/>
  <c r="AC25" i="26" s="1"/>
  <c r="AC32" i="26" s="1"/>
  <c r="AB11" i="26"/>
  <c r="AB25" i="26" s="1"/>
  <c r="AB32" i="26" s="1"/>
  <c r="AA11" i="26"/>
  <c r="AA25" i="26" s="1"/>
  <c r="AA32" i="26" s="1"/>
  <c r="Z11" i="26"/>
  <c r="Z25" i="26" s="1"/>
  <c r="Z32" i="26" s="1"/>
  <c r="Y11" i="26"/>
  <c r="Y25" i="26" s="1"/>
  <c r="W11" i="26"/>
  <c r="W25" i="26" s="1"/>
  <c r="W32" i="26" s="1"/>
  <c r="V11" i="26"/>
  <c r="V25" i="26" s="1"/>
  <c r="V32" i="26" s="1"/>
  <c r="U11" i="26"/>
  <c r="U25" i="26" s="1"/>
  <c r="U32" i="26" s="1"/>
  <c r="T11" i="26"/>
  <c r="X11" i="26" s="1"/>
  <c r="S11" i="26"/>
  <c r="S25" i="26" s="1"/>
  <c r="S32" i="26" s="1"/>
  <c r="R11" i="26"/>
  <c r="R25" i="26" s="1"/>
  <c r="P11" i="26"/>
  <c r="P25" i="26" s="1"/>
  <c r="P32" i="26" s="1"/>
  <c r="O11" i="26"/>
  <c r="O25" i="26" s="1"/>
  <c r="O32" i="26" s="1"/>
  <c r="N11" i="26"/>
  <c r="N25" i="26" s="1"/>
  <c r="N32" i="26" s="1"/>
  <c r="L11" i="26"/>
  <c r="L25" i="26" s="1"/>
  <c r="L32" i="26" s="1"/>
  <c r="K11" i="26"/>
  <c r="Q11" i="26" s="1"/>
  <c r="I11" i="26"/>
  <c r="I25" i="26" s="1"/>
  <c r="I32" i="26" s="1"/>
  <c r="H11" i="26"/>
  <c r="H25" i="26" s="1"/>
  <c r="H32" i="26" s="1"/>
  <c r="G11" i="26"/>
  <c r="G25" i="26" s="1"/>
  <c r="G32" i="26" s="1"/>
  <c r="F11" i="26"/>
  <c r="F25" i="26" s="1"/>
  <c r="F32" i="26" s="1"/>
  <c r="E11" i="26"/>
  <c r="E25" i="26" s="1"/>
  <c r="E32" i="26" s="1"/>
  <c r="D11" i="26"/>
  <c r="D25" i="26" s="1"/>
  <c r="AS9" i="26"/>
  <c r="AL9" i="26"/>
  <c r="AE9" i="26"/>
  <c r="X9" i="26"/>
  <c r="Q9" i="26"/>
  <c r="J9" i="26"/>
  <c r="AS8" i="26"/>
  <c r="AL8" i="26"/>
  <c r="AE8" i="26"/>
  <c r="X8" i="26"/>
  <c r="Q8" i="26"/>
  <c r="J8" i="26"/>
  <c r="AS7" i="26"/>
  <c r="AL7" i="26"/>
  <c r="AE7" i="26"/>
  <c r="X7" i="26"/>
  <c r="Q7" i="26"/>
  <c r="J7" i="26"/>
  <c r="AS6" i="26"/>
  <c r="AL6" i="26"/>
  <c r="AE6" i="26"/>
  <c r="X6" i="26"/>
  <c r="Q6" i="26"/>
  <c r="J6" i="26"/>
  <c r="AS5" i="26"/>
  <c r="AL5" i="26"/>
  <c r="AE5" i="26"/>
  <c r="X5" i="26"/>
  <c r="Q5" i="26"/>
  <c r="J5" i="26"/>
  <c r="AR30" i="23"/>
  <c r="AQ30" i="23"/>
  <c r="AP30" i="23"/>
  <c r="AO30" i="23"/>
  <c r="AN30" i="23"/>
  <c r="AM30" i="23"/>
  <c r="AS30" i="23" s="1"/>
  <c r="AK30" i="23"/>
  <c r="AJ30" i="23"/>
  <c r="AI30" i="23"/>
  <c r="AH30" i="23"/>
  <c r="AG30" i="23"/>
  <c r="AF30" i="23"/>
  <c r="AL30" i="23" s="1"/>
  <c r="AD30" i="23"/>
  <c r="AC30" i="23"/>
  <c r="AB30" i="23"/>
  <c r="AA30" i="23"/>
  <c r="AE30" i="23" s="1"/>
  <c r="Z30" i="23"/>
  <c r="Y30" i="23"/>
  <c r="W30" i="23"/>
  <c r="V30" i="23"/>
  <c r="U30" i="23"/>
  <c r="T30" i="23"/>
  <c r="S30" i="23"/>
  <c r="R30" i="23"/>
  <c r="X30" i="23" s="1"/>
  <c r="P30" i="23"/>
  <c r="O30" i="23"/>
  <c r="N30" i="23"/>
  <c r="L30" i="23"/>
  <c r="K30" i="23"/>
  <c r="Q30" i="23" s="1"/>
  <c r="I30" i="23"/>
  <c r="H30" i="23"/>
  <c r="G30" i="23"/>
  <c r="F30" i="23"/>
  <c r="E30" i="23"/>
  <c r="J30" i="23" s="1"/>
  <c r="D30" i="23"/>
  <c r="AS28" i="23"/>
  <c r="AL28" i="23"/>
  <c r="AE28" i="23"/>
  <c r="X28" i="23"/>
  <c r="Q28" i="23"/>
  <c r="J28" i="23"/>
  <c r="AS27" i="23"/>
  <c r="AL27" i="23"/>
  <c r="AE27" i="23"/>
  <c r="X27" i="23"/>
  <c r="Q27" i="23"/>
  <c r="J27" i="23"/>
  <c r="AR23" i="23"/>
  <c r="AQ23" i="23"/>
  <c r="AP23" i="23"/>
  <c r="AO23" i="23"/>
  <c r="AS23" i="23" s="1"/>
  <c r="AN23" i="23"/>
  <c r="AM23" i="23"/>
  <c r="AK23" i="23"/>
  <c r="AJ23" i="23"/>
  <c r="AI23" i="23"/>
  <c r="AH23" i="23"/>
  <c r="AG23" i="23"/>
  <c r="AL23" i="23" s="1"/>
  <c r="AF23" i="23"/>
  <c r="AD23" i="23"/>
  <c r="AC23" i="23"/>
  <c r="AB23" i="23"/>
  <c r="AA23" i="23"/>
  <c r="Z23" i="23"/>
  <c r="Y23" i="23"/>
  <c r="AE23" i="23" s="1"/>
  <c r="W23" i="23"/>
  <c r="V23" i="23"/>
  <c r="U23" i="23"/>
  <c r="T23" i="23"/>
  <c r="S23" i="23"/>
  <c r="R23" i="23"/>
  <c r="X23" i="23" s="1"/>
  <c r="P23" i="23"/>
  <c r="O23" i="23"/>
  <c r="N23" i="23"/>
  <c r="L23" i="23"/>
  <c r="Q23" i="23" s="1"/>
  <c r="K23" i="23"/>
  <c r="I23" i="23"/>
  <c r="H23" i="23"/>
  <c r="G23" i="23"/>
  <c r="F23" i="23"/>
  <c r="E23" i="23"/>
  <c r="D23" i="23"/>
  <c r="J23" i="23" s="1"/>
  <c r="AS21" i="23"/>
  <c r="AL21" i="23"/>
  <c r="AE21" i="23"/>
  <c r="X21" i="23"/>
  <c r="Q21" i="23"/>
  <c r="J21" i="23"/>
  <c r="AS20" i="23"/>
  <c r="AL20" i="23"/>
  <c r="AE20" i="23"/>
  <c r="X20" i="23"/>
  <c r="Q20" i="23"/>
  <c r="J20" i="23"/>
  <c r="AS19" i="23"/>
  <c r="AL19" i="23"/>
  <c r="AE19" i="23"/>
  <c r="X19" i="23"/>
  <c r="Q19" i="23"/>
  <c r="J19" i="23"/>
  <c r="AR17" i="23"/>
  <c r="AQ17" i="23"/>
  <c r="AP17" i="23"/>
  <c r="AO17" i="23"/>
  <c r="AN17" i="23"/>
  <c r="AS17" i="23" s="1"/>
  <c r="AM17" i="23"/>
  <c r="AK17" i="23"/>
  <c r="AJ17" i="23"/>
  <c r="AI17" i="23"/>
  <c r="AH17" i="23"/>
  <c r="AG17" i="23"/>
  <c r="AF17" i="23"/>
  <c r="AL17" i="23" s="1"/>
  <c r="AD17" i="23"/>
  <c r="AC17" i="23"/>
  <c r="AB17" i="23"/>
  <c r="AA17" i="23"/>
  <c r="Z17" i="23"/>
  <c r="Y17" i="23"/>
  <c r="AE17" i="23" s="1"/>
  <c r="W17" i="23"/>
  <c r="V17" i="23"/>
  <c r="U17" i="23"/>
  <c r="T17" i="23"/>
  <c r="S17" i="23"/>
  <c r="R17" i="23"/>
  <c r="X17" i="23" s="1"/>
  <c r="P17" i="23"/>
  <c r="O17" i="23"/>
  <c r="N17" i="23"/>
  <c r="L17" i="23"/>
  <c r="K17" i="23"/>
  <c r="Q17" i="23" s="1"/>
  <c r="I17" i="23"/>
  <c r="H17" i="23"/>
  <c r="G17" i="23"/>
  <c r="F17" i="23"/>
  <c r="E17" i="23"/>
  <c r="D17" i="23"/>
  <c r="J17" i="23" s="1"/>
  <c r="AS15" i="23"/>
  <c r="AL15" i="23"/>
  <c r="AE15" i="23"/>
  <c r="X15" i="23"/>
  <c r="Q15" i="23"/>
  <c r="J15" i="23"/>
  <c r="AS14" i="23"/>
  <c r="AL14" i="23"/>
  <c r="AE14" i="23"/>
  <c r="X14" i="23"/>
  <c r="Q14" i="23"/>
  <c r="J14" i="23"/>
  <c r="AS13" i="23"/>
  <c r="AL13" i="23"/>
  <c r="AE13" i="23"/>
  <c r="X13" i="23"/>
  <c r="Q13" i="23"/>
  <c r="J13" i="23"/>
  <c r="AR11" i="23"/>
  <c r="AR25" i="23" s="1"/>
  <c r="AR32" i="23" s="1"/>
  <c r="AQ11" i="23"/>
  <c r="AQ25" i="23" s="1"/>
  <c r="AQ32" i="23" s="1"/>
  <c r="AP11" i="23"/>
  <c r="AP25" i="23" s="1"/>
  <c r="AP32" i="23" s="1"/>
  <c r="AO11" i="23"/>
  <c r="AO25" i="23" s="1"/>
  <c r="AO32" i="23" s="1"/>
  <c r="AN11" i="23"/>
  <c r="AN25" i="23" s="1"/>
  <c r="AN32" i="23" s="1"/>
  <c r="AM11" i="23"/>
  <c r="AM25" i="23" s="1"/>
  <c r="AK11" i="23"/>
  <c r="AK25" i="23" s="1"/>
  <c r="AK32" i="23" s="1"/>
  <c r="AJ11" i="23"/>
  <c r="AJ25" i="23" s="1"/>
  <c r="AJ32" i="23" s="1"/>
  <c r="AI11" i="23"/>
  <c r="AI25" i="23" s="1"/>
  <c r="AI32" i="23" s="1"/>
  <c r="AH11" i="23"/>
  <c r="AH25" i="23" s="1"/>
  <c r="AH32" i="23" s="1"/>
  <c r="AG11" i="23"/>
  <c r="AG25" i="23" s="1"/>
  <c r="AG32" i="23" s="1"/>
  <c r="AF11" i="23"/>
  <c r="AL11" i="23" s="1"/>
  <c r="AD11" i="23"/>
  <c r="AD25" i="23" s="1"/>
  <c r="AD32" i="23" s="1"/>
  <c r="AC11" i="23"/>
  <c r="AC25" i="23" s="1"/>
  <c r="AC32" i="23" s="1"/>
  <c r="AB11" i="23"/>
  <c r="AB25" i="23" s="1"/>
  <c r="AB32" i="23" s="1"/>
  <c r="AA11" i="23"/>
  <c r="AA25" i="23" s="1"/>
  <c r="AA32" i="23" s="1"/>
  <c r="Z11" i="23"/>
  <c r="Z25" i="23" s="1"/>
  <c r="Z32" i="23" s="1"/>
  <c r="Y11" i="23"/>
  <c r="Y25" i="23" s="1"/>
  <c r="W11" i="23"/>
  <c r="W25" i="23" s="1"/>
  <c r="W32" i="23" s="1"/>
  <c r="V11" i="23"/>
  <c r="V25" i="23" s="1"/>
  <c r="V32" i="23" s="1"/>
  <c r="U11" i="23"/>
  <c r="U25" i="23" s="1"/>
  <c r="U32" i="23" s="1"/>
  <c r="T11" i="23"/>
  <c r="T25" i="23" s="1"/>
  <c r="T32" i="23" s="1"/>
  <c r="S11" i="23"/>
  <c r="S25" i="23" s="1"/>
  <c r="S32" i="23" s="1"/>
  <c r="R11" i="23"/>
  <c r="R25" i="23" s="1"/>
  <c r="P11" i="23"/>
  <c r="P25" i="23" s="1"/>
  <c r="P32" i="23" s="1"/>
  <c r="O11" i="23"/>
  <c r="O25" i="23" s="1"/>
  <c r="O32" i="23" s="1"/>
  <c r="N11" i="23"/>
  <c r="N25" i="23" s="1"/>
  <c r="N32" i="23" s="1"/>
  <c r="L11" i="23"/>
  <c r="L25" i="23" s="1"/>
  <c r="L32" i="23" s="1"/>
  <c r="K11" i="23"/>
  <c r="Q11" i="23" s="1"/>
  <c r="I11" i="23"/>
  <c r="I25" i="23" s="1"/>
  <c r="I32" i="23" s="1"/>
  <c r="H11" i="23"/>
  <c r="H25" i="23" s="1"/>
  <c r="H32" i="23" s="1"/>
  <c r="G11" i="23"/>
  <c r="G25" i="23" s="1"/>
  <c r="G32" i="23" s="1"/>
  <c r="F11" i="23"/>
  <c r="F25" i="23" s="1"/>
  <c r="F32" i="23" s="1"/>
  <c r="E11" i="23"/>
  <c r="E25" i="23" s="1"/>
  <c r="E32" i="23" s="1"/>
  <c r="D11" i="23"/>
  <c r="D25" i="23" s="1"/>
  <c r="AS9" i="23"/>
  <c r="AL9" i="23"/>
  <c r="AE9" i="23"/>
  <c r="X9" i="23"/>
  <c r="Q9" i="23"/>
  <c r="J9" i="23"/>
  <c r="AS8" i="23"/>
  <c r="AL8" i="23"/>
  <c r="AE8" i="23"/>
  <c r="X8" i="23"/>
  <c r="Q8" i="23"/>
  <c r="J8" i="23"/>
  <c r="AS7" i="23"/>
  <c r="AL7" i="23"/>
  <c r="AE7" i="23"/>
  <c r="X7" i="23"/>
  <c r="Q7" i="23"/>
  <c r="J7" i="23"/>
  <c r="AS6" i="23"/>
  <c r="AL6" i="23"/>
  <c r="AE6" i="23"/>
  <c r="X6" i="23"/>
  <c r="Q6" i="23"/>
  <c r="J6" i="23"/>
  <c r="AS5" i="23"/>
  <c r="AL5" i="23"/>
  <c r="AE5" i="23"/>
  <c r="X5" i="23"/>
  <c r="Q5" i="23"/>
  <c r="J5" i="23"/>
  <c r="D32" i="26" l="1"/>
  <c r="J32" i="26" s="1"/>
  <c r="J25" i="26"/>
  <c r="Y32" i="26"/>
  <c r="AE32" i="26" s="1"/>
  <c r="AE25" i="26"/>
  <c r="AM32" i="26"/>
  <c r="AS32" i="26" s="1"/>
  <c r="R32" i="26"/>
  <c r="J11" i="26"/>
  <c r="AE11" i="26"/>
  <c r="K25" i="26"/>
  <c r="T25" i="26"/>
  <c r="T32" i="26" s="1"/>
  <c r="AF25" i="26"/>
  <c r="AO25" i="26"/>
  <c r="AO32" i="26" s="1"/>
  <c r="D32" i="23"/>
  <c r="J32" i="23" s="1"/>
  <c r="J25" i="23"/>
  <c r="Y32" i="23"/>
  <c r="AE32" i="23" s="1"/>
  <c r="AE25" i="23"/>
  <c r="AM32" i="23"/>
  <c r="AS32" i="23" s="1"/>
  <c r="AS25" i="23"/>
  <c r="R32" i="23"/>
  <c r="X32" i="23" s="1"/>
  <c r="X25" i="23"/>
  <c r="J11" i="23"/>
  <c r="AE11" i="23"/>
  <c r="K25" i="23"/>
  <c r="AF25" i="23"/>
  <c r="X11" i="23"/>
  <c r="AS11" i="23"/>
  <c r="K32" i="26" l="1"/>
  <c r="Q32" i="26" s="1"/>
  <c r="Q25" i="26"/>
  <c r="X32" i="26"/>
  <c r="AF32" i="26"/>
  <c r="AL32" i="26" s="1"/>
  <c r="AL25" i="26"/>
  <c r="X25" i="26"/>
  <c r="AS25" i="26"/>
  <c r="AF32" i="23"/>
  <c r="AL32" i="23" s="1"/>
  <c r="AL25" i="23"/>
  <c r="K32" i="23"/>
  <c r="Q32" i="23" s="1"/>
  <c r="Q25" i="23"/>
  <c r="AS30" i="25"/>
  <c r="AS28" i="25"/>
  <c r="AS27" i="25"/>
  <c r="AS21" i="25"/>
  <c r="AS20" i="25"/>
  <c r="AS19" i="25"/>
  <c r="AS17" i="25"/>
  <c r="AS15" i="25"/>
  <c r="AS14" i="25"/>
  <c r="AS13" i="25"/>
  <c r="AS11" i="25"/>
  <c r="AS9" i="25"/>
  <c r="AS8" i="25"/>
  <c r="AS7" i="25"/>
  <c r="AS6" i="25"/>
  <c r="AS5" i="25"/>
  <c r="AL30" i="25"/>
  <c r="AL28" i="25"/>
  <c r="AL27" i="25"/>
  <c r="AL21" i="25"/>
  <c r="AL20" i="25"/>
  <c r="AL19" i="25"/>
  <c r="AL17" i="25"/>
  <c r="AL15" i="25"/>
  <c r="AL14" i="25"/>
  <c r="AL13" i="25"/>
  <c r="AL11" i="25"/>
  <c r="AL9" i="25"/>
  <c r="AL8" i="25"/>
  <c r="AL7" i="25"/>
  <c r="AL6" i="25"/>
  <c r="AL5" i="25"/>
  <c r="AE30" i="25"/>
  <c r="AE28" i="25"/>
  <c r="AE27" i="25"/>
  <c r="AE21" i="25"/>
  <c r="AE20" i="25"/>
  <c r="AE19" i="25"/>
  <c r="AE17" i="25"/>
  <c r="AE15" i="25"/>
  <c r="AE14" i="25"/>
  <c r="AE13" i="25"/>
  <c r="AE11" i="25"/>
  <c r="AE9" i="25"/>
  <c r="AE8" i="25"/>
  <c r="AE7" i="25"/>
  <c r="AE6" i="25"/>
  <c r="AE5" i="25"/>
  <c r="X30" i="25"/>
  <c r="X28" i="25"/>
  <c r="X27" i="25"/>
  <c r="X21" i="25"/>
  <c r="X20" i="25"/>
  <c r="X19" i="25"/>
  <c r="X17" i="25"/>
  <c r="X15" i="25"/>
  <c r="X14" i="25"/>
  <c r="X13" i="25"/>
  <c r="X11" i="25"/>
  <c r="X9" i="25"/>
  <c r="X8" i="25"/>
  <c r="X7" i="25"/>
  <c r="X6" i="25"/>
  <c r="X5" i="25"/>
  <c r="Q30" i="25"/>
  <c r="Q28" i="25"/>
  <c r="Q27" i="25"/>
  <c r="Q21" i="25"/>
  <c r="Q20" i="25"/>
  <c r="Q19" i="25"/>
  <c r="Q17" i="25"/>
  <c r="Q15" i="25"/>
  <c r="Q14" i="25"/>
  <c r="Q13" i="25"/>
  <c r="Q11" i="25"/>
  <c r="Q9" i="25"/>
  <c r="Q8" i="25"/>
  <c r="Q7" i="25"/>
  <c r="Q6" i="25"/>
  <c r="Q5" i="25"/>
  <c r="AR30" i="25"/>
  <c r="AR23" i="25"/>
  <c r="AR17" i="25"/>
  <c r="AR11" i="25"/>
  <c r="AK30" i="25"/>
  <c r="AK23" i="25"/>
  <c r="AK25" i="25" s="1"/>
  <c r="AK32" i="25" s="1"/>
  <c r="AK17" i="25"/>
  <c r="AK11" i="25"/>
  <c r="AD30" i="25"/>
  <c r="AD23" i="25"/>
  <c r="AD17" i="25"/>
  <c r="AD11" i="25"/>
  <c r="W30" i="25"/>
  <c r="W23" i="25"/>
  <c r="W25" i="25" s="1"/>
  <c r="W17" i="25"/>
  <c r="W11" i="25"/>
  <c r="P30" i="25"/>
  <c r="P23" i="25"/>
  <c r="P17" i="25"/>
  <c r="P11" i="25"/>
  <c r="P25" i="25" s="1"/>
  <c r="J28" i="25"/>
  <c r="J27" i="25"/>
  <c r="J21" i="25"/>
  <c r="J20" i="25"/>
  <c r="J19" i="25"/>
  <c r="J15" i="25"/>
  <c r="J14" i="25"/>
  <c r="J13" i="25"/>
  <c r="J9" i="25"/>
  <c r="J8" i="25"/>
  <c r="J7" i="25"/>
  <c r="J6" i="25"/>
  <c r="J5" i="25"/>
  <c r="I30" i="25"/>
  <c r="I23" i="25"/>
  <c r="I17" i="25"/>
  <c r="I11" i="25"/>
  <c r="AQ30" i="25"/>
  <c r="AP30" i="25"/>
  <c r="AO30" i="25"/>
  <c r="AN30" i="25"/>
  <c r="AM30" i="25"/>
  <c r="AJ30" i="25"/>
  <c r="AI30" i="25"/>
  <c r="AH30" i="25"/>
  <c r="AG30" i="25"/>
  <c r="AF30" i="25"/>
  <c r="AC30" i="25"/>
  <c r="AB30" i="25"/>
  <c r="AA30" i="25"/>
  <c r="Z30" i="25"/>
  <c r="Y30" i="25"/>
  <c r="V30" i="25"/>
  <c r="U30" i="25"/>
  <c r="T30" i="25"/>
  <c r="S30" i="25"/>
  <c r="R30" i="25"/>
  <c r="O30" i="25"/>
  <c r="N30" i="25"/>
  <c r="L30" i="25"/>
  <c r="K30" i="25"/>
  <c r="H30" i="25"/>
  <c r="G30" i="25"/>
  <c r="F30" i="25"/>
  <c r="E30" i="25"/>
  <c r="D30" i="25"/>
  <c r="AQ23" i="25"/>
  <c r="AP23" i="25"/>
  <c r="AO23" i="25"/>
  <c r="AN23" i="25"/>
  <c r="AM23" i="25"/>
  <c r="AS23" i="25" s="1"/>
  <c r="AJ23" i="25"/>
  <c r="AI23" i="25"/>
  <c r="AH23" i="25"/>
  <c r="AG23" i="25"/>
  <c r="AF23" i="25"/>
  <c r="AC23" i="25"/>
  <c r="AB23" i="25"/>
  <c r="AA23" i="25"/>
  <c r="Z23" i="25"/>
  <c r="Y23" i="25"/>
  <c r="AE23" i="25" s="1"/>
  <c r="V23" i="25"/>
  <c r="U23" i="25"/>
  <c r="T23" i="25"/>
  <c r="S23" i="25"/>
  <c r="R23" i="25"/>
  <c r="O23" i="25"/>
  <c r="Q23" i="25" s="1"/>
  <c r="N23" i="25"/>
  <c r="L23" i="25"/>
  <c r="K23" i="25"/>
  <c r="H23" i="25"/>
  <c r="G23" i="25"/>
  <c r="F23" i="25"/>
  <c r="E23" i="25"/>
  <c r="D23" i="25"/>
  <c r="AQ17" i="25"/>
  <c r="AP17" i="25"/>
  <c r="AO17" i="25"/>
  <c r="AN17" i="25"/>
  <c r="AM17" i="25"/>
  <c r="AJ17" i="25"/>
  <c r="AI17" i="25"/>
  <c r="AH17" i="25"/>
  <c r="AG17" i="25"/>
  <c r="AF17" i="25"/>
  <c r="AC17" i="25"/>
  <c r="AB17" i="25"/>
  <c r="AA17" i="25"/>
  <c r="Z17" i="25"/>
  <c r="Y17" i="25"/>
  <c r="V17" i="25"/>
  <c r="U17" i="25"/>
  <c r="T17" i="25"/>
  <c r="S17" i="25"/>
  <c r="R17" i="25"/>
  <c r="O17" i="25"/>
  <c r="N17" i="25"/>
  <c r="L17" i="25"/>
  <c r="K17" i="25"/>
  <c r="H17" i="25"/>
  <c r="G17" i="25"/>
  <c r="F17" i="25"/>
  <c r="E17" i="25"/>
  <c r="D17" i="25"/>
  <c r="AQ11" i="25"/>
  <c r="AP11" i="25"/>
  <c r="AP25" i="25" s="1"/>
  <c r="AP32" i="25" s="1"/>
  <c r="AO11" i="25"/>
  <c r="AN11" i="25"/>
  <c r="AM11" i="25"/>
  <c r="AJ11" i="25"/>
  <c r="AI11" i="25"/>
  <c r="AH11" i="25"/>
  <c r="AG11" i="25"/>
  <c r="AG25" i="25" s="1"/>
  <c r="AG32" i="25" s="1"/>
  <c r="AF11" i="25"/>
  <c r="AC11" i="25"/>
  <c r="AB11" i="25"/>
  <c r="AA11" i="25"/>
  <c r="Z11" i="25"/>
  <c r="Y11" i="25"/>
  <c r="V11" i="25"/>
  <c r="U11" i="25"/>
  <c r="T11" i="25"/>
  <c r="T25" i="25" s="1"/>
  <c r="S11" i="25"/>
  <c r="R11" i="25"/>
  <c r="O11" i="25"/>
  <c r="N11" i="25"/>
  <c r="L11" i="25"/>
  <c r="K11" i="25"/>
  <c r="H11" i="25"/>
  <c r="G11" i="25"/>
  <c r="G25" i="25" s="1"/>
  <c r="F11" i="25"/>
  <c r="E11" i="25"/>
  <c r="D11" i="25"/>
  <c r="D9" i="7"/>
  <c r="E9" i="7"/>
  <c r="F9" i="7" s="1"/>
  <c r="G9" i="7" s="1"/>
  <c r="D7" i="7"/>
  <c r="E7" i="7"/>
  <c r="F7" i="7" s="1"/>
  <c r="G7" i="7" s="1"/>
  <c r="D11" i="7"/>
  <c r="E11" i="7"/>
  <c r="F11" i="7" s="1"/>
  <c r="E16" i="16"/>
  <c r="F16" i="16" s="1"/>
  <c r="D16" i="16"/>
  <c r="E15" i="16"/>
  <c r="F15" i="16" s="1"/>
  <c r="D15" i="16"/>
  <c r="E14" i="16"/>
  <c r="F14" i="16" s="1"/>
  <c r="D14" i="16"/>
  <c r="E12" i="16"/>
  <c r="F12" i="16" s="1"/>
  <c r="D12" i="16"/>
  <c r="E11" i="16"/>
  <c r="F11" i="16" s="1"/>
  <c r="D11" i="16"/>
  <c r="H10" i="18"/>
  <c r="E10" i="18"/>
  <c r="F10" i="18" s="1"/>
  <c r="D10" i="18"/>
  <c r="H3" i="16"/>
  <c r="H3" i="18"/>
  <c r="H6" i="16"/>
  <c r="E8" i="19"/>
  <c r="F8" i="19" s="1"/>
  <c r="D8" i="19"/>
  <c r="E7" i="19"/>
  <c r="F7" i="19" s="1"/>
  <c r="D7" i="19"/>
  <c r="E6" i="19"/>
  <c r="F6" i="19" s="1"/>
  <c r="D6" i="19"/>
  <c r="E5" i="19"/>
  <c r="F5" i="19" s="1"/>
  <c r="D5" i="19"/>
  <c r="E4" i="19"/>
  <c r="F4" i="19" s="1"/>
  <c r="D4" i="19"/>
  <c r="E3" i="19"/>
  <c r="F3" i="19" s="1"/>
  <c r="D3" i="19"/>
  <c r="E8" i="18"/>
  <c r="F8" i="18" s="1"/>
  <c r="D8" i="18"/>
  <c r="E7" i="18"/>
  <c r="F7" i="18" s="1"/>
  <c r="D7" i="18"/>
  <c r="E6" i="18"/>
  <c r="F6" i="18" s="1"/>
  <c r="D6" i="18"/>
  <c r="E5" i="18"/>
  <c r="F5" i="18" s="1"/>
  <c r="D5" i="18"/>
  <c r="E4" i="18"/>
  <c r="F4" i="18" s="1"/>
  <c r="D4" i="18"/>
  <c r="E3" i="18"/>
  <c r="F3" i="18" s="1"/>
  <c r="D3" i="18"/>
  <c r="G3" i="18" s="1"/>
  <c r="E8" i="17"/>
  <c r="F8" i="17" s="1"/>
  <c r="D8" i="17"/>
  <c r="E7" i="17"/>
  <c r="F7" i="17" s="1"/>
  <c r="D7" i="17"/>
  <c r="E6" i="17"/>
  <c r="F6" i="17" s="1"/>
  <c r="D6" i="17"/>
  <c r="E5" i="17"/>
  <c r="F5" i="17" s="1"/>
  <c r="D5" i="17"/>
  <c r="E4" i="17"/>
  <c r="F4" i="17" s="1"/>
  <c r="D4" i="17"/>
  <c r="E3" i="17"/>
  <c r="F3" i="17" s="1"/>
  <c r="D3" i="17"/>
  <c r="E8" i="16"/>
  <c r="F8" i="16" s="1"/>
  <c r="D8" i="16"/>
  <c r="E7" i="16"/>
  <c r="F7" i="16" s="1"/>
  <c r="D7" i="16"/>
  <c r="E6" i="16"/>
  <c r="F6" i="16" s="1"/>
  <c r="D6" i="16"/>
  <c r="E5" i="16"/>
  <c r="F5" i="16" s="1"/>
  <c r="D5" i="16"/>
  <c r="E4" i="16"/>
  <c r="F4" i="16" s="1"/>
  <c r="D4" i="16"/>
  <c r="E3" i="16"/>
  <c r="F3" i="16" s="1"/>
  <c r="D3" i="16"/>
  <c r="E8" i="15"/>
  <c r="F8" i="15" s="1"/>
  <c r="D8" i="15"/>
  <c r="E7" i="15"/>
  <c r="F7" i="15" s="1"/>
  <c r="D7" i="15"/>
  <c r="E6" i="15"/>
  <c r="F6" i="15" s="1"/>
  <c r="D6" i="15"/>
  <c r="G6" i="15" s="1"/>
  <c r="H6" i="15" s="1"/>
  <c r="E5" i="15"/>
  <c r="F5" i="15" s="1"/>
  <c r="D5" i="15"/>
  <c r="E4" i="15"/>
  <c r="F4" i="15" s="1"/>
  <c r="D4" i="15"/>
  <c r="E3" i="15"/>
  <c r="F3" i="15" s="1"/>
  <c r="D3" i="15"/>
  <c r="D10" i="7"/>
  <c r="E10" i="7"/>
  <c r="F10" i="7" s="1"/>
  <c r="D8" i="7"/>
  <c r="E8" i="7"/>
  <c r="F8" i="7" s="1"/>
  <c r="E6" i="7"/>
  <c r="F6" i="7" s="1"/>
  <c r="D6" i="7"/>
  <c r="E5" i="7"/>
  <c r="F5" i="7" s="1"/>
  <c r="D5" i="7"/>
  <c r="E4" i="7"/>
  <c r="F4" i="7" s="1"/>
  <c r="D4" i="7"/>
  <c r="E3" i="7"/>
  <c r="F3" i="7" s="1"/>
  <c r="D3" i="7"/>
  <c r="O17" i="5"/>
  <c r="P17" i="5"/>
  <c r="Q17" i="5" s="1"/>
  <c r="O16" i="5"/>
  <c r="P16" i="5"/>
  <c r="Q16" i="5" s="1"/>
  <c r="P15" i="5"/>
  <c r="Q15" i="5" s="1"/>
  <c r="O15" i="5"/>
  <c r="P13" i="5"/>
  <c r="Q13" i="5" s="1"/>
  <c r="O13" i="5"/>
  <c r="P12" i="5"/>
  <c r="Q12" i="5" s="1"/>
  <c r="O12" i="5"/>
  <c r="P11" i="5"/>
  <c r="Q11" i="5" s="1"/>
  <c r="O11" i="5"/>
  <c r="AR25" i="25" l="1"/>
  <c r="AR32" i="25" s="1"/>
  <c r="AL23" i="25"/>
  <c r="X23" i="25"/>
  <c r="O25" i="25"/>
  <c r="O32" i="25" s="1"/>
  <c r="N25" i="25"/>
  <c r="H25" i="25"/>
  <c r="H32" i="25" s="1"/>
  <c r="D25" i="25"/>
  <c r="D32" i="25" s="1"/>
  <c r="E25" i="25"/>
  <c r="E32" i="25" s="1"/>
  <c r="AB25" i="25"/>
  <c r="AB32" i="25" s="1"/>
  <c r="AH25" i="25"/>
  <c r="AH32" i="25" s="1"/>
  <c r="AM25" i="25"/>
  <c r="AQ25" i="25"/>
  <c r="AQ32" i="25" s="1"/>
  <c r="S25" i="25"/>
  <c r="S32" i="25" s="1"/>
  <c r="Y25" i="25"/>
  <c r="AC25" i="25"/>
  <c r="AC32" i="25" s="1"/>
  <c r="G32" i="25"/>
  <c r="N32" i="25"/>
  <c r="T32" i="25"/>
  <c r="P32" i="25"/>
  <c r="AD25" i="25"/>
  <c r="AD32" i="25" s="1"/>
  <c r="J17" i="25"/>
  <c r="J30" i="25"/>
  <c r="W32" i="25"/>
  <c r="J23" i="25"/>
  <c r="K25" i="25"/>
  <c r="U25" i="25"/>
  <c r="U32" i="25" s="1"/>
  <c r="Z25" i="25"/>
  <c r="Z32" i="25" s="1"/>
  <c r="AI25" i="25"/>
  <c r="AI32" i="25" s="1"/>
  <c r="AN25" i="25"/>
  <c r="AN32" i="25" s="1"/>
  <c r="I25" i="25"/>
  <c r="I32" i="25" s="1"/>
  <c r="J11" i="25"/>
  <c r="F25" i="25"/>
  <c r="F32" i="25" s="1"/>
  <c r="L25" i="25"/>
  <c r="L32" i="25" s="1"/>
  <c r="R25" i="25"/>
  <c r="V25" i="25"/>
  <c r="V32" i="25" s="1"/>
  <c r="AA25" i="25"/>
  <c r="AA32" i="25" s="1"/>
  <c r="AF25" i="25"/>
  <c r="AJ25" i="25"/>
  <c r="AJ32" i="25" s="1"/>
  <c r="AO25" i="25"/>
  <c r="AO32" i="25" s="1"/>
  <c r="G12" i="16"/>
  <c r="H12" i="16" s="1"/>
  <c r="G15" i="16"/>
  <c r="H15" i="16" s="1"/>
  <c r="G16" i="16"/>
  <c r="H16" i="16" s="1"/>
  <c r="G4" i="17"/>
  <c r="H4" i="17" s="1"/>
  <c r="G6" i="17"/>
  <c r="H6" i="17" s="1"/>
  <c r="G8" i="15"/>
  <c r="H8" i="15" s="1"/>
  <c r="G7" i="15"/>
  <c r="H7" i="15" s="1"/>
  <c r="G5" i="15"/>
  <c r="H5" i="15" s="1"/>
  <c r="G4" i="15"/>
  <c r="H4" i="15" s="1"/>
  <c r="G3" i="15"/>
  <c r="H3" i="15" s="1"/>
  <c r="G3" i="19"/>
  <c r="H3" i="19" s="1"/>
  <c r="G5" i="19"/>
  <c r="H5" i="19" s="1"/>
  <c r="G7" i="19"/>
  <c r="H7" i="19" s="1"/>
  <c r="G3" i="17"/>
  <c r="H3" i="17" s="1"/>
  <c r="G8" i="17"/>
  <c r="H8" i="17" s="1"/>
  <c r="G7" i="17"/>
  <c r="H7" i="17" s="1"/>
  <c r="G5" i="17"/>
  <c r="H5" i="17" s="1"/>
  <c r="G11" i="7"/>
  <c r="G14" i="16"/>
  <c r="H14" i="16" s="1"/>
  <c r="G11" i="16"/>
  <c r="H11" i="16" s="1"/>
  <c r="G10" i="18"/>
  <c r="G7" i="18"/>
  <c r="H7" i="18" s="1"/>
  <c r="G7" i="16"/>
  <c r="H7" i="16" s="1"/>
  <c r="G5" i="18"/>
  <c r="H5" i="18" s="1"/>
  <c r="G4" i="18"/>
  <c r="H4" i="18" s="1"/>
  <c r="G8" i="18"/>
  <c r="H8" i="18" s="1"/>
  <c r="G8" i="16"/>
  <c r="H8" i="16" s="1"/>
  <c r="G5" i="7"/>
  <c r="H5" i="7" s="1"/>
  <c r="G6" i="16"/>
  <c r="G5" i="16"/>
  <c r="H5" i="16" s="1"/>
  <c r="G4" i="16"/>
  <c r="H4" i="16" s="1"/>
  <c r="G3" i="16"/>
  <c r="G4" i="19"/>
  <c r="H4" i="19" s="1"/>
  <c r="G6" i="19"/>
  <c r="H6" i="19" s="1"/>
  <c r="G8" i="19"/>
  <c r="H8" i="19" s="1"/>
  <c r="G6" i="18"/>
  <c r="H6" i="18" s="1"/>
  <c r="G10" i="7"/>
  <c r="H10" i="7" s="1"/>
  <c r="G8" i="7"/>
  <c r="H8" i="7" s="1"/>
  <c r="G6" i="7"/>
  <c r="H6" i="7" s="1"/>
  <c r="G4" i="7"/>
  <c r="H4" i="7" s="1"/>
  <c r="G3" i="7"/>
  <c r="H3" i="7" s="1"/>
  <c r="R13" i="5"/>
  <c r="S13" i="5" s="1"/>
  <c r="R17" i="5"/>
  <c r="S17" i="5" s="1"/>
  <c r="R11" i="5"/>
  <c r="S11" i="5" s="1"/>
  <c r="R16" i="5"/>
  <c r="S16" i="5" s="1"/>
  <c r="R15" i="5"/>
  <c r="S15" i="5" s="1"/>
  <c r="R12" i="5"/>
  <c r="S12" i="5" s="1"/>
  <c r="AM32" i="25" l="1"/>
  <c r="AS32" i="25" s="1"/>
  <c r="AS25" i="25"/>
  <c r="AF32" i="25"/>
  <c r="AL32" i="25" s="1"/>
  <c r="AL25" i="25"/>
  <c r="Y32" i="25"/>
  <c r="AE32" i="25" s="1"/>
  <c r="AE25" i="25"/>
  <c r="X25" i="25"/>
  <c r="Q25" i="25"/>
  <c r="J25" i="25"/>
  <c r="R32" i="25"/>
  <c r="X32" i="25" s="1"/>
  <c r="J32" i="25"/>
  <c r="K32" i="25"/>
  <c r="Q32" i="25" s="1"/>
</calcChain>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1">
    <bk>
      <extLst>
        <ext uri="{3e2802c4-a4d2-4d8b-9148-e3be6c30e623}">
          <xlrd:rvb i="0"/>
        </ext>
      </extLst>
    </bk>
  </futureMetadata>
  <valueMetadata count="1">
    <bk>
      <rc t="1" v="0"/>
    </bk>
  </valueMetadata>
</metadata>
</file>

<file path=xl/sharedStrings.xml><?xml version="1.0" encoding="utf-8"?>
<sst xmlns="http://schemas.openxmlformats.org/spreadsheetml/2006/main" count="2106" uniqueCount="730">
  <si>
    <t>Résumé automatique — POC — Cahier des charges</t>
  </si>
  <si>
    <t>Résumé automatique d'articles scientifiques</t>
  </si>
  <si>
    <t>Contexte</t>
  </si>
  <si>
    <t>Problématique</t>
  </si>
  <si>
    <t>Contexte et problématique</t>
  </si>
  <si>
    <t>Objectifs</t>
  </si>
  <si>
    <t>Critères de réussite</t>
  </si>
  <si>
    <t>Périmètre et livrables</t>
  </si>
  <si>
    <t>Périmètre</t>
  </si>
  <si>
    <t>Livrables</t>
  </si>
  <si>
    <t>Objet</t>
  </si>
  <si>
    <t>Propos</t>
  </si>
  <si>
    <t>Objet et propos</t>
  </si>
  <si>
    <t>Méthodologie et démarche</t>
  </si>
  <si>
    <t>Méthodologie</t>
  </si>
  <si>
    <t>Plan d'action</t>
  </si>
  <si>
    <t>Données à collecter en amont</t>
  </si>
  <si>
    <t>Ressources nécessaires</t>
  </si>
  <si>
    <t>Analyse et gestion des risques</t>
  </si>
  <si>
    <t>Solution de gestion des risques</t>
  </si>
  <si>
    <t>Exécution et pilotage</t>
  </si>
  <si>
    <t>Recommandations et perspectives</t>
  </si>
  <si>
    <t>Résultats et analyse</t>
  </si>
  <si>
    <t>Documentation et diffusion</t>
  </si>
  <si>
    <t>La réouverture de la Bibliothèque littéraire Jacques-Doucet</t>
  </si>
  <si>
    <t>En quête du matrimoine au Centre des archives du féminisme</t>
  </si>
  <si>
    <t>Éduquer aux médias et à l’information</t>
  </si>
  <si>
    <t>Policy Before Technology : Don't Outkick the Coverage</t>
  </si>
  <si>
    <t>Using DPLA and the Wikimedia Foundation to Increase Usage of Digitized Resources</t>
  </si>
  <si>
    <t>Chat GPT-4o</t>
  </si>
  <si>
    <t>Claude 3.5 Sonnet</t>
  </si>
  <si>
    <t>Mistral Large 2</t>
  </si>
  <si>
    <t>QuillBot</t>
  </si>
  <si>
    <t>Resoomer</t>
  </si>
  <si>
    <t>Voir exemple de tableaux comparatifs</t>
  </si>
  <si>
    <t>https://zigzag-lead-35f.notion.site/63407feee8cc4d6db1739d3d51ff38e5?v=52fbb5c006114ccc9123a53fb4618e35</t>
  </si>
  <si>
    <t>Voir HuggingFace — Fiche descriptive</t>
  </si>
  <si>
    <t>https://theresanaiforthat.com/ai/resoomer/</t>
  </si>
  <si>
    <t>Critère</t>
  </si>
  <si>
    <t>Définition</t>
  </si>
  <si>
    <t>Fiabilité</t>
  </si>
  <si>
    <t>L’information est digne de confiance et vérifiable (identification de la source)</t>
  </si>
  <si>
    <t>Validité</t>
  </si>
  <si>
    <t>L’information est valide au moment où elle est consultée, et cette validité est vérifiable (date de mise à jour, etc.)</t>
  </si>
  <si>
    <t>Exhaustivité</t>
  </si>
  <si>
    <t>L’information est complète (en elle-même ou par des liens ou renvois à des informations complémentaires)</t>
  </si>
  <si>
    <t>Intelligibilité</t>
  </si>
  <si>
    <t>L’information est compréhensible par son destinataire (par sa rédaction, terminologie, présentation)</t>
  </si>
  <si>
    <t>Concision</t>
  </si>
  <si>
    <t>L’information est concise (par sa syntaxe, par l’organisation de ses composants)</t>
  </si>
  <si>
    <t>Pertinence</t>
  </si>
  <si>
    <t>L’information correspond à l’usage qui doit en être fait par son utilisateur (critère dépendant de l’usage)</t>
  </si>
  <si>
    <t>Richesse</t>
  </si>
  <si>
    <t>L’information est mise en relation avec d’autres informations (éclairages, liens...)</t>
  </si>
  <si>
    <t>Cohérence</t>
  </si>
  <si>
    <t>Pour un sujet donné, l’information est traitée de façon cohérente et non contradictoire à travers ses différentes occurrences (critère transversal)</t>
  </si>
  <si>
    <t>Deux paramètres :</t>
  </si>
  <si>
    <t>https://resoomer.com/</t>
  </si>
  <si>
    <t>Langue</t>
  </si>
  <si>
    <t>Allemand, anglais, danois, espagnol, français, italien, néerlandais, indonésien, polonais, portugais, suédois, tchèque, vietnamien</t>
  </si>
  <si>
    <t>Longueur</t>
  </si>
  <si>
    <t>Court</t>
  </si>
  <si>
    <t>Source</t>
  </si>
  <si>
    <t>Lien WWW</t>
  </si>
  <si>
    <t>Notice PortailDoc</t>
  </si>
  <si>
    <t>Résumé référence</t>
  </si>
  <si>
    <t>Nb pages</t>
  </si>
  <si>
    <t>FR</t>
  </si>
  <si>
    <t>Titre</t>
  </si>
  <si>
    <t>https://bbf.enssib.fr/consulter/bbf-2023-00-0000-037</t>
  </si>
  <si>
    <t>https://portaildoc-intd.cnam.fr/Record.htm?idlist=36&amp;record=19276144124910943269</t>
  </si>
  <si>
    <t>Bulletin des Bibliothèques de France</t>
  </si>
  <si>
    <t>Année</t>
  </si>
  <si>
    <t>Auteur(s)</t>
  </si>
  <si>
    <t>Moyen</t>
  </si>
  <si>
    <t>Long</t>
  </si>
  <si>
    <t>https://portaildoc-intd.cnam.fr/Record.htm?idlist=59&amp;record=19276137124910943199</t>
  </si>
  <si>
    <t>https://bbf.enssib.fr/consulter/bbf-2023-00-0000-030</t>
  </si>
  <si>
    <t>https://portaildoc-intd.cnam.fr/Record.htm?idlist=32&amp;record=19221071124910492539</t>
  </si>
  <si>
    <t>https://bbf.enssib.fr/consulter/bbf-2020-00-0000-012</t>
  </si>
  <si>
    <t>EN</t>
  </si>
  <si>
    <t>chrome-extension://efaidnbmnnnibpcajpcglclefindmkaj/https://portaildoc-intd.cnam.fr/GEIDEFile/Using...pdf?Archive=195448091362&amp;File=using%5F%5F%5Fpdf</t>
  </si>
  <si>
    <t>https://portaildoc-intd.cnam.fr/Record.htm?idlist=50&amp;record=19235968124910531409</t>
  </si>
  <si>
    <t>chrome-extension://efaidnbmnnnibpcajpcglclefindmkaj/https://portaildoc-intd.cnam.fr/GEIDEFile/Local....pdf?Archive=195446891362&amp;File=Local%5F%5F%5F%5Fpdf</t>
  </si>
  <si>
    <t>https://portaildoc-intd.cnam.fr/Record.htm?idlist=50&amp;record=19235961124910531439</t>
  </si>
  <si>
    <t>chrome-extension://efaidnbmnnnibpcajpcglclefindmkaj/https://portaildoc-intd.cnam.fr/GEIDEFile/policy....pdf?Archive=195450291363&amp;File=policy%5F%5F%5F%5Fpdf</t>
  </si>
  <si>
    <t>https://portaildoc-intd.cnam.fr/Record.htm?idlist=43&amp;record=19235966124910531489</t>
  </si>
  <si>
    <t>Théme</t>
  </si>
  <si>
    <t>Descripteurs</t>
  </si>
  <si>
    <t>NB CAR</t>
  </si>
  <si>
    <t>SUBSTITUTE</t>
  </si>
  <si>
    <t>NB CAR NO SPACE</t>
  </si>
  <si>
    <t>NB MOTS</t>
  </si>
  <si>
    <t>Archives</t>
  </si>
  <si>
    <t>Bibliothèque</t>
  </si>
  <si>
    <t>Bibliothèque ; Bibliothèque universitaire ; Collection spécialisée ; Collection ; Développement des collections ;  Projet</t>
  </si>
  <si>
    <t>Archives ; Féminisme ; Bibliothèque ; Bibliothèque universitaire ;</t>
  </si>
  <si>
    <t>DONADILLE, Julien</t>
  </si>
  <si>
    <t>Formation, recherche scientifique</t>
  </si>
  <si>
    <t>CULTURE DE L'INFORMATION ; Retour d'expérience ; Enseignant ; Formation initiale ; Education nationale ; Programme d'enseignement ; Média ; France ; EMI</t>
  </si>
  <si>
    <t>L'éducation aux médias et à l'information fait partie des programmes officiels de l'éducation nationale, mais comment envisager la formation des enseignants et des acteurs scolaires à cette discipline transversale? Après avoir dressé un panorama de l'éducation aux médias et à l'information à l'école, à travers les principaux textes de références, et sa mise en oeuvre dans le cadre de l'enseignement et de la formation des enseignants, l'auteure présente le diplôme universitaire en éducation aux médias et à l'information proposée à l'université Lyon 1. L'auteure poursuit l'article en présentant un dispositif de formation à destination d'enseignants stagiaires dans le cadre des sciences médico-sociales. L'analyse de ce dispositif semble indiquer sa pertinence malgré ses insuffisances, et permet d'envisager d'autres dispositifs de formation à destination des enseignants.</t>
  </si>
  <si>
    <t>LUND, Brady</t>
  </si>
  <si>
    <t>INFORMATION TECHNOLOGY AND LIBRARIES</t>
  </si>
  <si>
    <t>CHABOD, France</t>
  </si>
  <si>
    <t>FAVEL-KAPOIAN, Valentine</t>
  </si>
  <si>
    <t>Technologie de l'information</t>
  </si>
  <si>
    <t>Réalité virtuelle ; Analyse de données ; Risque ; Santé ; Confidentialité ; Sécurité de l'information ; Stratégie ; Apprentissage</t>
  </si>
  <si>
    <t>Toutes les nouvelles technologies peuvent induire des menaces relatives à la vie privée et à la sécurité, des risques pour la santé, de désinformation, des obstacles à l'accessibilité ou l'apprentissage. Les organisations doivent donc tenir compte de ces menaces avant de les introduire. Pour illustrer son propos, l’auteur de cet article discute brièvement de deux technologies - la réalité virtuelle et l'analyse de données - et des menaces souvent ignorées par les organisations, à savoir, risques pour la santé et obstacles à apprentissage pour la première, confidentialité et sécurité pour la deuxième. Il aborde la manière dont elles peuvent être traitées du point de vue politique de manière appropriée.</t>
  </si>
  <si>
    <t>LETRIZ, Joseph</t>
  </si>
  <si>
    <t>BYRD-MCDEVITT, Dominic ; DEWEES, John</t>
  </si>
  <si>
    <t>À l'université américaine de Dubuque, la bibliothèque a déployé Pressbooks, une plateforme pour la mise à disposition de ressources éducatives ouvertes. Cette étude de cas fournit les bases nécessaires pour mettre en place une solution auto-hébergée à faible coût pour soutenir la création de ressources éducatives ouvertes par les enseignants et les ressources disponibles que l'université a utilisées dans son processus de développement. Elle aborde la documentation, les systèmes et services utilisés et le calendrier depuis le début du projet jusqu'à la mise en service réussie avec une complexité minimale et le moins de jargon possible.</t>
  </si>
  <si>
    <t>Ingénierie documentaire</t>
  </si>
  <si>
    <t>Université ; Réseau local ; Ressource pédagogique ; Pédagogie ouverte ; Accès libre ; Plateforme ; Etude de cas</t>
  </si>
  <si>
    <t>Projet ; Ressource électronique ; Image ; Article ; Usage ; Statistique</t>
  </si>
  <si>
    <t xml:space="preserve">Digital Public Library of America (DPLA) est un portail qui rassemble les ressources numérisées de plus de 4 000 bibliothèques, archives et musées aux États-Unis. Cet article présente le projet DPLA, qui fait l’objet d'une consultation continue de la fondation Wikimedia, lancé au début de 2020. Ce projet vise à créer un processus par lequel les ressources libres de droits ou sous licence ouverte qui ont déjà été récoltées, comme les images, peuvent être copiées dans Wikimedia Commons puis intégrées dans des articles de Wikipédia. Cette approche fournit une rampe d'accès simple à la participation à Wikipédia pour les institutions DPLA, en particulier celles, nombreuses, qui n'auraient, autrement, pas les moyens de le faire. Le projet nécessite une chaîne de partenariats entre des organisations distinctes, ainsi qu'une variété de métadonnées et d'exigences techniques. Les statistiques d'utilisation élevées des articles Wikipédia où sont incluses des images constituent une incitation pour impliquer de nouveaux participants, dans la mise à disposition de ces ressources numérisées sur Wikipedia.  </t>
  </si>
  <si>
    <t>% texte source</t>
  </si>
  <si>
    <t>La Bibliothèque littéraire Jacques-Doucet est une vénérable institution dont le prestige – un peu sulfureux, disons-le – est inversement proportionnel à la connaissance que le public peut avoir de ses collections. Cet administrateur provisoire est chargé d’un programme en quatre points : recruter une nouvelle équipe, organiser la réouverture de la bibliothèque, lancer un récolement général des collections, envisager un nouveau projet scientifique et culturel pour la bibliothèque qui pourrait aller jusqu’à un déménagement et une gouvernance repensée. Il n’en demeure pas moins que cette situation immobilière reste un pis-aller : jusqu’ici, les espaces dévolus aux collections étaient confondus avec ceux accueillant le public et ceux abritant les bureaux du personnel. Tout déménagement devra se donner pour objectif, parmi d’autres, de mettre fin à cette confusion.</t>
  </si>
  <si>
    <t>RESOOMER</t>
  </si>
  <si>
    <t>N°</t>
  </si>
  <si>
    <t>Paramétrage : Option résumé manuel, 10%</t>
  </si>
  <si>
    <t>QUILLBOT</t>
  </si>
  <si>
    <t>MISTRAL LARGE 2</t>
  </si>
  <si>
    <t>SCISUMMARY</t>
  </si>
  <si>
    <t>SCISPACE</t>
  </si>
  <si>
    <t>La Bibliothèque littéraire Jacques-Doucet (BLJD) est un institution vénérable et s'est enrichie par des collections d'auteurs et archives. Les collections témoignent de la modernité littéraire et la matérialité de la littérature, et sont utilisées pour histoires littéraires du XXe siècle. La poésie occupe une place prégnante dans les collections.
La Bibliothèque littéraire Jacques-Doucet a acquis une notoriété auprès du grand public, mais il doit reconnaître que elle le doit moins à la richesse de ses collections qu'à quelques articles de presse. Les articles sont publics désormais, et il a également été à la tragédie d'octobre 2022, qui ont été évoquées.
In February 2023, l'IGÉSR a publié un rapport sur le fonctionnement de la Bibliothèque littéraire Jacques-Doucet et a nommé un administrateur provisoire, Fabien Oppermann, inspecteur général de l'éducation, du sport et de la recherche. Cet administrateur provisoire est chargé d'un programme en quatre points: recruter une nouvelle équipe, organiser la réouverture de la bibliothèque, lancer un récolement général des collections, envisager un nouveau projet scientifique et culturelle pour la bibliothèque, et tenir une gouvernance repensée.</t>
  </si>
  <si>
    <t>https://quillbot.com/summarize</t>
  </si>
  <si>
    <t>Fonctionnalités</t>
  </si>
  <si>
    <t>The term "matrimoine" has been largely lost from French dictionaries since the 18th century, with its meaning evolving to include maternal goods. In the 20th century, it was replaced by the term " patrimoine," which encompasses cultural heritage shared by all communities. The term is now being rehabilitated under the influence of feminist movements, with its original meaning enriching with the influence of authors and artists highlighting women's roles in history and culture.
In 2015, the association HF Île-de-France led the "matrimoine" day, which is set to be institutionalized in 2023. Wikipédia also acknowledges the concept, but Wikimédia acknowledges that 75% des contributors on Wikipédia are men and women represent 18% of biographies in French. The concept aims to rethink, complete, and balance the collective narrative, aiming to restore the history of women and restore their legitimacy.
The Centre des archives du féminisme 4 (CAF) in France, founded by Christine Bard, aims to revive the concept and integrate women's history into education. The CAF is part of a shared network of conservation, including the Marguerite-Durand library, La Contemporaine, Simone-de-Beauvoir audiovisual center, and the planning familial documentation center. The university-friendly environment of the CAF allows students to work on various types of documents, objects, and digital files.
Students and researchers from other cities, particularly women, are also offering their services to work at the CAF, motivated by the discovery of this matrimoine and its desire to valorize it.
The University of Angers is dedicated to gender equality and genre, presenting analogies with feminism. Each year, during the "month of genre," a variety of events are proposed on the university's campuses, and visits to the CAF are open to outsiders. Since September 2017, the university has proposed a master's program on genre studies, in collaboration with other universities. The first "marrimonial" funds saved by the CAF are the archives of suffragists Cécile Brunschvicg and Laure Beddoukh. Other relevant funds include archives of Marie Bonnevial, Marie-Josèphe Réchard, Marguerite Martin, the Conseil national des femmes françaises, and Union féminine civique et sociale. The archives reveal the long-occult history of French women's struggle for voting and eligibility, as well as the role of Cécile Brunschvicg and Laure Beddoukh in the reformist feminist movement. The CAF's matrimonial funds enrich the archives of the second vague or successive vagues, such as the Fonds du Conseil national des femmes françaises.
Les archives de la deuxième vague du féminisme, qui a commencé à la suite de Mai 1968, documentent l'histoire des mobilisations féministes qui ont émergé à cette époque. Ils témoignent de la grande diversité des revendications féministes, notamment les luttes contre les violences conjugales et sexuelles, les mutilations sexuelles féminines, laégalité professionnelle entre les femmes et les hommes, la défense de l’entrepreneuriat féminin, la féminisation du langage, la parité en politique, la défense de l’image des femmes dans les médias et dans la publicité, la lutte contre le sexisme, la défense des femmes dans le sport, les sciences, la littérature, la urbainisme et l’écologie au féminin.
Les archives de Benoîte Groult concernent notamment les mutilations sexuelles feminines, la littérature féministe, la féminisation du langage et la parité politique et dialoguent avec neuf autres fonds du CAF. Des initiatives sont mises en place pour sortir de l’ombre et valoriser ces fonds matrimoniaux, telles que la CAF assure un accueil personnalisé des chercheurs, propose des visites de groupes sur réservation, facilite la reproduction d’archives dans des publications, prête des archives originales et des expositions itinérantes à d’autres établissements, organise des expositions comme « Quand le CAF sort de sa réserve », « Relire Benoîte Groult à la lumière de ses archives », etc.
Les archives du CAF permettent de restaurer la place légitime des femmes dans notre récit collectif, en démontant les ressorts de l’occultation des luttes féministes. La collection constituée depuis plus de vingt ans par le CAF va servir de base à la préfiguration d’un musée d’histoire des féminismes qui devrait voir le jour à l’occasion de la renovation intérieure de la bibliothèque universitaire d’Angers.</t>
  </si>
  <si>
    <t>Education aux médias et à l'information (EMI) est un processus institutionnalisation qui s'inscrit dans la mouvance des éducations aux questions socialement vives et l'objectif est de faire acquérir aux élèves une " Meinung raisonnée". L'EMI s'inscrit dans la mouvance des éducations aux questions sociales et l'objectif est de faire acquérir aux élèves une " Meinung raisonnée".
La place des médias et à l'information dans l'éducation est un processus d'institutionnalisation qui s'inscrit sur la longue durée et doit être appréhendé aux regards des courants pédagogiques, des innovations techniques et des contextes historiques. En France, le discours institutionnel sur l'EMI a toujours été à la fois le porteur du changement et son fidèle accompagnateur. La mesure 3 des « 11 mesures pour une grande mobilisation de l'école pour les valeurs de la République » instaure la création d'un nouveau parcours éducatif de l'école élémentaire à la terminale, le parcours citoyen, construit autour de "une éducation aux médias et à l'information prenant pleinement en compte les enjeux du numérique et de ses usages."
L'EMI doit être intégrée transversale dans les différentes disciplines, et l'ensemble des enseignants qui partagent la responsabilité de cette éducation doit être dispensée en accompagnement des programmes disciplinaires au gré des enseignements. Ces 27 compétences articulent autour de trois axes: une connaissance critique de l'environnement informationnel et documentaire du XXIe siècle; un accès à un usage sûr, légal et éthique des possibilités de publication et de diffusion; une maîtrise progressive de sa démarche d'information et de documentation.
The Bulletin officiel de l'éducation nationale établit une liste de 27 compétences identifiées dans les processus d'apprentissages mise en oeuvre dans l'éducation aux médias et à l'information. Ces compétences articulent autour de la recherche, l'exploitation, la production, la communication et le partage des informations. Les employés doivent utiliser les médias et les informations autonomement, en employant des dictionnaires et encyclopédies, des documents de vulgarisation scientifique, et explorer les modes d'expression des médias.
Les médias de manière responsable sont également utilisés, en comprendant les sources d'information, s'entraîner à distinguer une information scientifique vulgarisée et une information pseudo-scientifique, et apprendre à l'auteur et à la déontologie des journalistes. Les médias de manière responsable sont également utilisés, en apprendre à l'identité et la trace numériques, et à se référer aux règles de base du droit d'expression et de publication.
L'EMI n'est pas une éducation clearly identifiée pour les lycéens à l'instar de ce qui se fait dans l'enseignement agricole. La nouvelle enseignement, la Sciences numériques et technologiques 11 (SNT), est destinée à aider les élèves à mieux comprendre les enjeux scientifiques et sociétaux de la science informatique et de ses applications. Ce enseignement peut être pris en charge par l'ensemble des disciplines et a vocation à multiplier les occasions de mise en activité des élèves.
The new educational frameworks, such as the SNT and CRCN, offer opportunities for educating media and information. However, these frameworks are not limited to the digital sphere and technical inputs rather than critiques or documentaries. Le dépassement de cette approach is possible through disciplined approaches and the participation of documentary educators.
The implementation of EMI in educational settings requires a global consensus on what constitutes EMI and what could be identified as a EMI teaching session. Internet reposes propositions of EMI sessions, often published by documentalists, which use project-based pedagogy to share practices and knowledge with students. These sessions often involve an introspective, creative, and collaborative process focusing on the analysis and deconstruction of media texts and their productions.
EMI can also find its place in educational actions, either collectively or individually within pluridisciplinary projects. These initiatives can be organized through dispositifs, prizes, contests, or dedicated days or weeks. The Centre for l'Education aux médias et à l'information (CLEMI) is an operator that plays a crucial role in implementing these actions.
In addition to resources developed by CLEMI, the Ministry of Education promotes resources on educational platforms like Lumni, dedicated sites like Educnum, and partnerships with private operators. Other entities, such as libraries, associations, journalists, research institutes, academic delegations, and teachers themselves, also contribute to the dissemination of EMI resources.
In conclusion, the implementation of EMI in educational settings is influenced by various factors, including the digital sphere, the role of documentary educators, and the evolving trends in media literacy.
EMI (Educational Media and Information) is a digital literacy program that aims to equip students with the skills and knowledge necessary to use the internet effectively. It is not only applicable to the 1st and 2nd grades, but also to the 1st and 2nd grades. The program's implementation varies based on the level of complexity and the number of teachers. The main focus is on the concept of digital citizenship, which combines EMC (education moral and civique) and EMI for discussions on internet usage. The approach to information-documentary skills is absent in these sessions, and the one concerning information research remains more technical and procedural than critical. The implementation of EMI in education depends on the institution and individual needs of teachers, as well as local opportunities. The MEEF (Masters of Education, Education and Formation) program organizes the formation of teachers around the competencies of the profession of teacher and education. This program aims to equip students with the necessary skills to use the internet responsibly. The program also provides support for students and staff in obtaining the C2i2e (Certificat informatique et internet niveau 2 – Enseignant), which is still essential for the certification.
EMI (Electronic Media Education) is not as visible in training offers as it is often limited to documentary teaching systems and actions proposed by CLEMI. However, CLEMI has tried to fill this gap by publishing a competency checklist for teachers and trainers in EMI. The lack of visibility can be attributed to the transversal nature of EMI education and the confusion between digital culture and EMI, which gives it a non-humanist perspective. EMI is also associated with broader education, such as health, arts, and citizenship education.
The approach to EMI rejoins the one proposed by UNESCO, which organizes around three main domains: knowledge and understanding of media and information, evaluation of media texts and sources of information, and production and utilization of media and information. Teachers must take into account research that enriches knowledge on media environments and their usages. EMI is both a professional practice and a research field, combining concepts from information and communication sciences, sociology, political sciences, cognitive sciences, psychology, and education sciences.
Researchers in EMI are not prescriptors of the content of EMI or its teaching, but rather they can imagine them and create a new paradigm that goes beyond the current technique and critique of media. For example, Sophie Jehel et Alexandra Saemmer propose a "redefinition" of the contours of l'education aux médias en contexte numérique, articulating three approaches: l'économie politique des médias, la sociologie des usages et de la réception, la sémiotique sociale des interfaces.
In conclusion, EMI can potentially transform social practices and school the existing ones.
L'éducation aux médias est une pédagogie à l'adresser à un public prioritairement d'enfants, adolescents et jeunes adultes. Il s'aborde en tant que praxis transformative, opérant un dialogue constant entre la pratique et la théorie, entre la réflexion et l'action. Les contenus de l'EMI et les modalités de mise en oeuvre de cette éducation sont désormais reconnue par les acteurs du monde éducatif et, dans ce contexte, la mise en place de dispositifs de formation est plus aisée.
Le projet de diplôme universitaire (DU) formant les professionnels à l'EMI est porté par trois membres de l'équipe numérique de l'Inspé de Lyon. Il s'agit d'un public plus large que celui des enseignants, favorisant la confrontation des objectifs, des expériences et des pratiques pour le plus grand bénéfice des partenariats qui se nouent de plus en plus dans les territoires. La vision de la formation est incarnée par le comité de perfectionnement sur lequel s'appuie ce diplôme, qui regroupe des personnes aux profils divers (un enseignant-chercheur, un enseignant-formateur, trois personnels d'encadrement, un conservateur de bibliothèque, une coordinatrice du CLEMI, un médiateur numérique et une éducatrice spécialisée).
Le DU s'adresse à des personnes en activité qui souhaitent optimizer leur pratiques professionnelles et mettre en place des dispositifs de formation à l'intention de leurs collègues afin d'impulser une dynamique d'équipe autour de l'EMI dans leur secteur d'activité.
Les étudiants en master MEEF 2nd degré BGB-BSE-STMS (Biochimie génie biologique; Biotechnologique santé environnement; Sciences et techniques médico-sociales) sont destinées à enseigner en lycée professionnel et technique. Dans leur deuxième année de master à l'Inspé de Lyon, les étudiants ou stagiaires prennent un module de formation de 33 heures au numérique éducatif, avec 12 heures en culture numérique. Le module a pour objectif de comprendre les fonctionnements et enjeux des environnements médiatiques actuels, imaginer des mises en oeuvre pédagogiques dans le cadre de la discipline et découvrir des outils numériques pédagogiques.
Cette année, l'enseignement en EMI a été bolsteré en addition à un cours magistral de 4 heures sur les pratiques numériques juvéniles et un module projet de 30 heures sur le thème « Petite enfance, santé et écrans: accompagnement à la parentalité ». Ces étudiants seront amenés à enseigner les sciences médico-sociales dans le cadre du CAP AEPE 63 et du bac pro ASSP 64, deux diplômes qui forment aux métiers liés à la petite enfance.
Le module projet portant sur « Petite enfance, santé et écrans: accompagnement à la parentalité » a été pris en charge par une équipe de quatre enseignantes: deux enseignantes de l'Inspé et deux enseignantes en établissement scolaire. L'objectif de ce module est de favoriser la professionnalisation des étudiants stagiaires en travaillant collectivement en utilisant la méthodologie de projet et en concevant un dispositif de sensibilisation aux usages des écrans par les jeunes enfants.</t>
  </si>
  <si>
    <t>The ITAL Editorial Board, a division of ALA, has emphasized the importance of policy before introducing new technologies, such as virtual reality (VR) and data analytics. The technology offers immersive and interactive experiences, but it also presents potential risks to users, such as seizures and dizziness. Libraries should consider these potential issues before introducing new technologies, such as VR, to ensure their use is safe and effective.
Virtual reality (VR) has become a popular technology in libraries and learning organizations, but it is often made available without proper oversight. Libraries should provide education and policies to ensure proper use, including for patrons with limited technology experience. These policies should be visible, accessible, and include guidance on proper use and assistance. While perfect policies cannot be foreseen or enforced, these commonsense policy items protect the user, library, and technology while it is in use.
Data analytics in modern libraries poses significant threats to patrons, particularly in terms of social, psychological, and economic well-being. Privacy and security risks can arise from the use of data, which can be either innocuous or malicious. Libraries should have a policy that clearly outlines what data is collected and for what purposes it is used. It is important to make any questionable policies or procedures clear to patrons so they can make an informed decision on whether to opt out of those services.
Data collection should not be done without real consent, and there are risks with storage and maintenance of data. Ethical review applications for human subjects research at universities should address these concerns, but may be overlooked when it comes to library services and assessment. It is better to start with a policy than make one up as one goes along, even if it is necessary to adjust the policy over time as new risks and considerations emerge.
For those creating new policies from scratch, existing policies of similar organizations can be helpful sources of inspiration. It is important to consider the unique context of your institution, such as service population, space and technology infrastructure, and management capacities. The administrative structure of a library system can significantly impact the success of policy implementation.
Technology policy can be a boring subject, but its necessity cannot be overstated for reducing liability and threats to the well-being of patrons, library employees, and property. It is important to have technology policy in place before technology is made available to the public so that patrons can make informed decisions about using the technology and/or agreeing to share data.</t>
  </si>
  <si>
    <t>The University of Dubuque, a small private university with a total full-time enrollment of about 2,000, has implemented Pressbooks as an open-source book content management system to support faculty development of Open Education Resources (OER). Pressbooks is an open-source software that allows anyone to utilize, customize, and remix the software. The University of Dubuque could view and change any of the underlying codebase to fit their exact needs to provide a platform for faculty to publish and develop OER content for their classes and students.
The overlaying interface and configuration of Pressbooks are built upon a fresh installation of the WordPress blog hosting system utilizing the multisite feature. These two systems are free to install, configure, and deploy on a locally hosted or cloud-based network. Larger consortiums may have the flexibility in spending to fund a hosted solution from the company itself. A Pressbooks EDU single network plan, hosted by Pressbooks, can cost $7,000 a year for the Silver plan or $14,000 a year for the Gold plan. At the University of Dubuque, they opted for the low-cost solution of locally hosting their installation, which involved configuring the software locally and providing their own support for the faculty and students utilizing it.
To start the installation process, there needs to be a web server to host the Pressbooks instance. At the University of Dubuque, they used an already configured Amazon Web Services (AWS) account to set up the server that Pressbooks would run on. AWS offers a variety of tiers for its web server hosting, from the smallest available configuration that can be used for free to larger, more powerful instances for public access.
Pressbooks is a platform that allows users to create and manage open education resources on the internet. The platform is installed on top of WordPress, which has a 5-minute installation process. Pressbooks requires additional plugins to function correctly, and the installation documentation provides instructions on how to configure these plugins. Access to Pressbooks can be set up through the installation itself, using plugins to link the installation to Microsoft Office or Google accounts.
Regular maintenance is needed to keep the installation up-to-date. This includes software updates, configuration changes, additions, or deletions for the instance, which are handled through the Pressbooks interface under the Network Manager administrator menu. The second kind of maintenance is done through a terminal command-line interface (CLI) connection to the AWS instance, which includes server maintenance tasks and error logs.
Pressbooks can be managed by a librarian or professional staff member at smaller institutions, as WordPress makes the procedure as simple as possible for anyone. Additional dependencies outside of WordPress can be easily handled through the same Network Manager administrator menu.
Pressbooks was launched at the University of Dubuque to showcase its advantages. The library staff worked with a geology professor to format his textbook into a Word document for import into Pressbooks. The library director began fielding requests from other faculty members at the University of Dubuque.
The University of Dubuque has implemented Pressbooks as an open education resource (OER) for faculty members. The platform allows faculty to create content, import content from Word documents, and set up an account as an author. The platform is built on a WordPress multisite installation, allowing library staff to install and configure additional materials for faculty. Additional configuration options are handled through the Network Manager administrator menu. Faculty can contact library personnel directly or through Teams or Zoom calls for assistance.
The process involved a partnership between a librarian and a library worker familiar with MySQL query language and data management. The WordPress installation configuration options work without any additional knowledge or customization needed. However, the library's access to the AWS instance from the campus required approval from the campus Information Technology department's help desk.
Pressbooks provides temporary account status for restricted access, requiring faculty members to sign in after three days. There are options to link the installation to a single sign-on system, such as Microsoft's ADFS or a program like Shibboleth or Google Apps. The current process of creating accounts as needed works well for limited requests, but larger institutions might find it easier to streamline the request through a single sign-on system.
Additional needs for the Pressbooks site include allowing faculty members basic user access to features necessary for OER creation, handling email for new registration, password change information, and other communication methods. The institution is manually reviewing registration requests and creating accounts on an as-needed basis.
The University of Dubuque introduced Pressbooks to its faculty members and the university community at a Library Technical Conference 2019. The university's work was on a smaller scale, with only a few people working on the project. Initial discussions between library personnel and the library director took the longest, followed by months of contact with Pressbooks about pricing, hosting, and gauging interest from additional parties. The setup of the AWS instance to install WordPress and Pressbooks took a month, followed by two weeks of customization and uploading the instructor book. The platform was launched and rolled out in seven months. Since its launch, work has focused on identifying faculty who would benefit from using Pressbooks. Operating as a private, smaller university allowed for more flexibility in technology adoption, a more focused approach to introducing new systems, and a less bureaucratic approach to seeking approval. The university recognized its unique position to begin development and implementation rapidly for the university.</t>
  </si>
  <si>
    <t>The Digital Public Library of America (DPLA) has developed a workflow to automatically copy rights-free or openly licensed resources into Wikimedia Commons, allowing them to be included in Wikipedia articles. This process increases the accessibility and usage of digital assets, particularly for user groups who might not have a reason to interact with such resources. The workflow, launched in early 2020, was funded by the Alfred P. Sloan Foundation and involves an authorized bot account on Wikimedia Commons uploading assets from DPLA institutions. DPLA applies filters to identify eligible items, generates wiki markup, and downloads media files to a server. The workflow has resulted in the largest single contribution to Wikimedia Commons ever, uploading over 2.25 million files from 780,000 items in under a year and a half. This approach provides a simple on-ramp to participation in Wikipedia for DPLA institutions, requiring only tasks that require local knowledge, such as describing their collections and making editorial decisions on Wikipedia. The project required partnerships between organizations and met various metadata and technical requirements.
John Dewees, Supervisor Digitization Services at the Toledo Lucas County Public Library (TLCPL), met with Dominic Byrd-McDevitt to discuss the feasibility of using TLCPL collections as a pilot project for a workflow involving copying records from TLCPL's repository into Wikimedia Commons. TLCPL makes digitized resources available through Ohio Memory, a shared CONTENTdm instance for libraries, archives, and museums in Ohio. DPLA, a discovery portal, aggregates records of digitized resources from over 4,000 libraries, archives, and museums across the United States. This creates a single search interface, allowing millions of digital records to be searched simultaneously without having to navigate through various digital libraries. DPLA works with two types of partners: Content Hubs and Service Hubs. Content Hubs are organizations large enough to contribute to DPLA directly, such as the Library of Congress or Harvard Library, or large digital libraries that work with partner institutions of their own. Service Hubs act as mediators between the national aggregation service and individual organizations in states or regions, ensuring technical and metadata requirements for harvesting into DPLA are satisfied and acting as consultants and facilitators to prospective contributors. The process achieves the first level of aggregation by harvesting thumbnail images and metadata from local digital repositories and making them available for a unified search experience in DPLA.
Wikimedia Commons is a platform that hosts digital still images, audio files, and video files, and is part of the Wikimedia Foundation's network of services and tools. It allows anyone to contribute to the repository, as long as the work is in the public domain or openly licensed. To be eligible for harvest into Wikimedia Commons, records in DPLA must have one of five specific standardized rights statements. DPLA does not utilize media under fair use or materials only licensed for noncommercial/educational use, ensuring users may reuse the media for any purpose. DPLA locates assets to upload using URLs provided by the Service Hub. These URLs can be provided via the IIIF manifest URL or a list of direct URLs to the media in the field DPLA calls mediaMaster during the initial harvest process. Providing a IIIF manifest when and if it becomes available has benefits over the mediaMaster field, as it will always be true when queried, whereas mediaMaster values are only accurate to the last harvest, which may be a month or more out of date.
A dashboard has been developed for DPLA Content Hub and Service Hub administrators to analyze the number of records in a given collection that conform to standardized rights statements and IIIF API requirements. Harvesting a collection into Wikimedia Commons from DPLA requires all eligible records to be harvested, and no additional signed agreement or memorandum of understanding is required between DPLA and participating organizations due to the open nature of the works being transferred. Users can freely use the resources for any purpose as long as they conform to the appropriate Creative Commons license.
The migration process presents the resource in different ways, with the original instance of Geography of Ohio being made available in CONTENTdm as a complex digital object. The migration process into Wikimedia Commons copies the image assets themselves along with the metadata. The filename is programmatically generated and embeds a great deal of information, including the Dublin Core Creator, Title, Description, and Date fields. The Summary section of the Wikimedia Commons record displays how the metadata is cross-walked into this environment, and DPLA maintains a JSON file mapping all DPLA institutions with their Wikidata identifiers.
The Source/Photographer field ensures clear attribution for the contributing institution, providing a narrative description of how DPLA facilitated the resource to be available in Wikimedia Commons. The Permission and Standardized Rights statement fields provide information on the copyright status of the work and how users can use it responsibly.
The goal of this project is to increase the usage and exposure of digitized resources in Wikipedia articles. This can be done manually or automated, especially for large collections. The automated process allows for more precision when inserting images into articles, making it easier to understand how they will be displayed. One option for editors is using a What You See Is What You Get (WYSIWYG) HTML editor or a Source View editing option that uses Wikitext to format pages in Wikipedia.
Usage Analytics Analytics tools allow organizations to track the articles containing their assets, showing what image was embedded in an article and how many views the article received. TLCPL's initial ingest added 129,725 discrete image assets to Wikimedia Commons, which were added to 227 Wikipedia articles between May 2020 and February 2021. These articles had a total of 11.7 million page views, with 1.87 million page views in February 2021 alone.
The major strength of this project is to display locally created digitized resources where researchers would already be on the open web and take advantage of that much wider level of exposure. The actual import process took approximately 38 hours, with the work of locating images and inserting them taking roughly an hour a week. This project also offers an opportunity for interns or volunteers to contribute remotely, as resources in Wikimedia Commons are available to anyone with a device and internet connection.
The work of remediating and writing metadata for large consortial efforts like DPLA is a major undertaking, but projects that leverage automation and partnerships show the power of these relationships. Making locally digitized resources available through DPLA, copying them over to Wikimedia Commons, and embedding those images into Wikipedia articles is an excellent opportunity to meet users where they already are online. This work provides exceptionally high usage statistics and is fertile ground for outreach and programming opportunities to get partners, volunteers, and interns involved with making those digitized resources available in Wikipedia. The Digitization Statistics Dashboard created to communicate about major projects in Digitization Services at the Toledo Lucas County Public Library provides up-to-date statistics and data.</t>
  </si>
  <si>
    <t>https://scisummary.com/</t>
  </si>
  <si>
    <t>SciSummary</t>
  </si>
  <si>
    <t>Essai gratuit 7 jours mais pas accès au résumé
6,99$/mois</t>
  </si>
  <si>
    <t xml:space="preserve">La Bibliothèque littéraire Jacques-Doucet (BLJD) est une institution prestigieuse et vénérable issue du legs du couturier Jacques Doucet à l'Université de Paris. Riche de manuscrits, d'ouvrages rares et précieux, ainsi que d'objets et d'œuvres d'art provenant des archives d'écrivains, la BLJD témoigne de la "modernité littéraire" et de la matérialité de la littérature. Malgré sa notoriété, la bibliothèque a été confrontée ces dernières années à des controverses concernant la gestion de ses collections, entraînant sa fermeture administrative en octobre 2022. [ 1 ] 
Suite à un nouveau rapport de l'Inspection générale, un administrateur provisoire a été nommé pour redresser la situation. Sa mission comprend le recrutement d'une nouvelle équipe, la réouverture de la bibliothèque, le récolement général des collections et l'élaboration d'un nouveau projet scientifique et culturel.  [ 2 ] 
La réouverture partielle a eu lieu le 14 septembre 2023, avec des conditions de consultation assouplies. Cependant, d'importants chantiers attendent l'équipe, notamment le conditionnement et le catalogage des collections. Bien que certaines acquisitions et activités scientifiques soient temporairement suspendues, la priorité est de mettre à la disposition des chercheurs des fonds trop longtemps délaissés et de valoriser les collections par leur sauvegarde et leur signalement. [ 3 ] </t>
  </si>
  <si>
    <t>Le document examine l'importance de l'enseignement de l'histoire à travers le prisme du mariage, un concept intrinsèquement féministe, mettant l'accent sur la nécessité de repenser, compléter et rééquilibrer le récit collectif de l'histoire pour inclure l'histoire des femmes et leur redonner la place qui leur revient. Il met en lumière l'évolution du concept de "matrimoine" et son retour en tant qu'héritage culturel légué par les générations de femmes précédentes. L'article souligne la récente réhabilitation du terme sous l'influence du mouvement féministe et met en évidence des événements et des initiatives visant à célébrer et à valoriser le matrimoine. De plus, il explore la création du Centre des archives du féminisme à l'université d'Angers, qui abrite des archives de différentes vagues du féminisme, offrant un riche matériau de travail pour les étudiants et les chercheurs. Enfin, le document met en avant les diverses initiatives mises en place pour valoriser ces fonds matrimoniaux, promouvoir une mémoire féminine collective et ouvrir l'histoire à une vision plus équitable.</t>
  </si>
  <si>
    <t>L'article présente l'éducation aux médias et à l'information (EMI) dans le système éducatif français. Il dresse d'abord un panorama historique et institutionnel de l'EMI, montrant comment cette éducation s'est progressivement imposée comme une priorité éducative, notamment suite aux attentats de 2015 et à la volonté de former des "cybercitoyens" éclairés. 
Les textes officiels encadrant l'EMI sont ensuite analysés. Bien qu'inscrite dans les programmes, l'EMI n'a pas de discipline ou de programme propre. Elle doit être intégrée de manière transversale par l'ensemble des enseignants, avec un référentiel de 27 compétences attendues au cycle 4. Des dispositifs comme les sciences numériques et technologiques offrent aussi des opportunités de mise en œuvre.
Le texte s'intéresse également à la formation des enseignants à l'EMI, souvent limitée à une approche technique du numérique. Il plaide pour une formation prenant en compte les pratiques des enseignants et des élèves, s'appuyant sur les apports de la recherche pluridisciplinaire. 
Enfin, le texte présente un projet de diplôme universitaire en EMI porté par l'Inspé de Lyon, visant à former un public large d'acteurs éducatifs et à favoriser les échanges avec les professionnels du terrain. Il illustre aussi un exemple de dispositif de formation EMI mis en place pour des étudiants en sciences médico-sociales.</t>
  </si>
  <si>
    <t>1. Summary mode
2. Summary length
3. Summary scope</t>
  </si>
  <si>
    <t xml:space="preserve">The paper outlines the Digital Public Library of America's (DPLA) process for seamlessly integrating openly licensed digital resources into Wikipedia articles. This strategy aims to enhance accessibility and utilization of digitized materials, particularly among user groups less likely to engage with digital libraries.
1. DPLA has developed a workflow to automatically transfer records with open licenses from its aggregated collections to Wikimedia Commons. This enables easy embedding of the resources in Wikipedia articles.
2. The process involves DPLA applying filters to identify eligible items from participating institutions, generating wiki markup from the metadata, and utilizing an automated bot to upload the media files to Wikimedia Commons.
3. This approach offers a straightforward entry point for DPLA institutions to engage with Wikipedia, requiring only the description of their collections prior to aggregation, while DPLA manages the technical aspects of the upload.
4. The integration of DPLA resources into Wikipedia has led to a substantial increase in usage, with DPLA-sourced images added to over 200 articles that received 11.7 million page views in less than a year, surpassing the usage of the resources in the original digital collections.
5. This project exemplifies how collaborations between cultural heritage organizations and platforms such as Wikipedia can significantly broaden the reach and impact of digitized materials.
</t>
  </si>
  <si>
    <t>Paraphrase : "Professional"</t>
  </si>
  <si>
    <t>SciSpace</t>
  </si>
  <si>
    <t>Paramétrage : Mode = Summarize, Length = Short, Scope = all, Language = French or English</t>
  </si>
  <si>
    <t>Multilingue</t>
  </si>
  <si>
    <t>Chercheurs, étudiants, professionnels des domaines : médical, ingénierie, science sociales</t>
  </si>
  <si>
    <t>Gemini Flash 1.5</t>
  </si>
  <si>
    <t>Humata</t>
  </si>
  <si>
    <t>Summaverse</t>
  </si>
  <si>
    <t>00 — Proof of Concept — Méthodologie</t>
  </si>
  <si>
    <t>01. Articles testés</t>
  </si>
  <si>
    <t>02. Outils — Fiches de présentation</t>
  </si>
  <si>
    <t>02.1 Resoomer</t>
  </si>
  <si>
    <t>02.2 QuillBot</t>
  </si>
  <si>
    <t>03. Résumés</t>
  </si>
  <si>
    <t>03.1 Résumés — Resoomer</t>
  </si>
  <si>
    <t>03.2 Résumés — QuillBot</t>
  </si>
  <si>
    <t>04. Evaluation de résumés</t>
  </si>
  <si>
    <t>TABLE DES MATIERES</t>
  </si>
  <si>
    <t>L'article donne un aperçu de la bibliothèque littéraire Jacques-Doucet, issue du legs initial du couturier Jacques Doucet à l’université de Paris. Celle-ci constitue une vénérable institution où la poésie occupe une place importante dans les collections. Après une période de tourmente, forte d’une nouvelle équipe, elle a rouvert au public le 14 septembre 2023. Elle prévoit de futurs chantiers comme le conditionnement ou reconditionnement des collections.</t>
  </si>
  <si>
    <t>L'article revient sur la dynamique qu’a impulsé le Centre des archives du féminisme depuis sa création. Celui-ci s’attèle à faire sortir de l’oubli l’histoire des femmes, et restaurer leur place légitime, au travers le concept féministe de matrimoine. Il a notamment bénéficié d’un environnement universitaire favorable.</t>
  </si>
  <si>
    <t>Llama 3.1</t>
  </si>
  <si>
    <t>Gauss Language (Samsung)</t>
  </si>
  <si>
    <t>Allemand, Anglais US, Anglais UK, Anglais CA, Espagnol, Français, Néerlandais</t>
  </si>
  <si>
    <t>Paramétrage : Mode Paragraph, Longueur Short</t>
  </si>
  <si>
    <t>Extractif et compressif
Selon le site : "Par défaut, Resoomer génère des résumés de texte par extraction et compression. Les résumés par abstraction (avec des phrases, pas forcément contenues dans l’original), peuvent être générés en utilisant les outils de paraphrase et de réécriture disponibles dans les options sous les résumés générés."</t>
  </si>
  <si>
    <t>TEXTE N°</t>
  </si>
  <si>
    <t>Catégorie</t>
  </si>
  <si>
    <t>Description</t>
  </si>
  <si>
    <t>Informations générales</t>
  </si>
  <si>
    <t>Nom du logiciel</t>
  </si>
  <si>
    <t>Nom complet du logiciel</t>
  </si>
  <si>
    <t>Éditeur</t>
  </si>
  <si>
    <t>Nom de l’éditeur du logiciel</t>
  </si>
  <si>
    <t>Date de création</t>
  </si>
  <si>
    <t>Date de création du logiciel</t>
  </si>
  <si>
    <t>Version</t>
  </si>
  <si>
    <t>Version actuelle du logiciel</t>
  </si>
  <si>
    <t>Site web</t>
  </si>
  <si>
    <t>Adresse du site web du logiciel</t>
  </si>
  <si>
    <t>Type de logiciel</t>
  </si>
  <si>
    <t>Type de logiciel (web, desktop, mobile)</t>
  </si>
  <si>
    <t>Plateforme(s) supportée(s)</t>
  </si>
  <si>
    <t>Plateforme(s) supportée(s) (Windows, Mac, Linux, iOS, Android)</t>
  </si>
  <si>
    <t>Tarification</t>
  </si>
  <si>
    <t>Prix du logiciel (abonnement, achat unique, gratuit, freemium, premium)</t>
  </si>
  <si>
    <t>Prix d’un résumé</t>
  </si>
  <si>
    <t>Coût par utilisateur ou par utilisation</t>
  </si>
  <si>
    <t>Positionnement et USP (Unique Selling Proposition)</t>
  </si>
  <si>
    <t>Public visé, positionnement marketing, USP</t>
  </si>
  <si>
    <t>Langues supportées par l’interface</t>
  </si>
  <si>
    <t>Langues dans lesquelles le logiciel peut être utilisé</t>
  </si>
  <si>
    <t>Langues supportées pour le résumé automatique</t>
  </si>
  <si>
    <t>Langues dans lesquelles le logiciel peut générer des résumés automatiques</t>
  </si>
  <si>
    <t>Types de documents supportés</t>
  </si>
  <si>
    <t>Couverture</t>
  </si>
  <si>
    <t>Mono-document, Multi-documents, les deux</t>
  </si>
  <si>
    <t>Traitement par lot</t>
  </si>
  <si>
    <t>Capacité à traiter plusieurs textes en même temps Oui / Non</t>
  </si>
  <si>
    <t>Traitement multilingue</t>
  </si>
  <si>
    <t>Capacité à traiter des textes de langue différente en même temps Oui / Non</t>
  </si>
  <si>
    <t>Méthodes de résumé</t>
  </si>
  <si>
    <t>Algorithmes utilisés pour générer les résumés (exemple : abstraction, extraction, hybride, extraction de phrases clés, compression de texte, etc.)</t>
  </si>
  <si>
    <t>Options de personnalisation</t>
  </si>
  <si>
    <t>Possibilité de modifier la longueur du résumé, le style, le niveau de détail, etc.</t>
  </si>
  <si>
    <t>Options de sortie</t>
  </si>
  <si>
    <t>Extraction d’information</t>
  </si>
  <si>
    <t>Fonctionnalités supplémentaires</t>
  </si>
  <si>
    <t>Support et ressources</t>
  </si>
  <si>
    <t>Documentation du logiciel, Support technique, Ressources en ligne, Fréquence des mises à jour</t>
  </si>
  <si>
    <t>Données techniques</t>
  </si>
  <si>
    <t>Limites de la version gratuite</t>
  </si>
  <si>
    <t>Intégration</t>
  </si>
  <si>
    <t>Liste des connecteurs, API, intégration avec d’autres outils</t>
  </si>
  <si>
    <t>Expérience utilisateur</t>
  </si>
  <si>
    <t>Facilité d'utilisation de l'interface, design, possibilité de personnaliser</t>
  </si>
  <si>
    <t>Vitesse de traitement</t>
  </si>
  <si>
    <t>Rapidité du logiciel pour générer des résumés</t>
  </si>
  <si>
    <t>Sécurité et confidentialité</t>
  </si>
  <si>
    <t>Chiffrement des données, Politique de confidentialité, Conformité RGPD</t>
  </si>
  <si>
    <t>Évaluation</t>
  </si>
  <si>
    <t>Note globale</t>
  </si>
  <si>
    <t>Note attribuée au logiciel sur une échelle de 1 à 5</t>
  </si>
  <si>
    <t>Avantages</t>
  </si>
  <si>
    <t>Commentaires sur les points forts du logiciel</t>
  </si>
  <si>
    <t>Inconvénients</t>
  </si>
  <si>
    <t>Commentaires sur les points faibles du logiciel</t>
  </si>
  <si>
    <t>Commentaires</t>
  </si>
  <si>
    <t>Autres commentaires utiles pour l’utilisateur</t>
  </si>
  <si>
    <t>Type de réponse attendue</t>
  </si>
  <si>
    <t>Liste des différents types de tarification, prix correspondant (en euros ou US dollars), durée correspondante
Exemple :
• Freemium : essai gratuit 7 jours
• Premium : 8,99 $/mois</t>
  </si>
  <si>
    <t>Texte ou liste à puces</t>
  </si>
  <si>
    <t>Evaluation par étoile, basée sur les évaluations faites</t>
  </si>
  <si>
    <t>Modèle de LLM utilisé (LLM propriétaire ou technologie s’appuyant sur les LLMs existants (OpenAI Chat GPT, Meta Llama, Mistral, Anthropic Claude, Google Gemini, etc.)</t>
  </si>
  <si>
    <t>Élément</t>
  </si>
  <si>
    <t>Réponse</t>
  </si>
  <si>
    <t>Texte
Exemple : ResumAi Pro</t>
  </si>
  <si>
    <t>Texte
Exemple : Tech Innovations Inc.</t>
  </si>
  <si>
    <t>Date
Exemple : 25/04/2023</t>
  </si>
  <si>
    <t>Numéro de version
Exemple : v. 2.5.1</t>
  </si>
  <si>
    <t>Hyperlien
Exemple : www.resumai.com</t>
  </si>
  <si>
    <t>Texte
Exemple : Web</t>
  </si>
  <si>
    <t>Texte
Exemple : Windows, Mac</t>
  </si>
  <si>
    <t>Prix (en euros ou US dollars)
Exemple : 0,05€ par résumé</t>
  </si>
  <si>
    <t>Texte
Exemple : Outil destiné aux étudiants, se positionnant comme le meilleur en termes de rapidité.</t>
  </si>
  <si>
    <t>Liste de langues, séparée par des virgules
Exemple : Français, Anglais, Espagnol</t>
  </si>
  <si>
    <t>Liste de langues, séparée par des virgules
Exemple : Français, Anglais US, Anglais UK</t>
  </si>
  <si>
    <t xml:space="preserve">Formats de documents que le logiciel peut résumer </t>
  </si>
  <si>
    <t>Liste de formats, séparée par des virgules
Exemple : Word, PDF, URL</t>
  </si>
  <si>
    <t>Oui/Non
Exemple : Non</t>
  </si>
  <si>
    <t>Oui/Non
Exemple : Oui</t>
  </si>
  <si>
    <t>Liste de méthodes de résumé, séparée par des virgules
Exemple : Extraction, compression de texte</t>
  </si>
  <si>
    <t>Texte — Préciser les options disponibles pour chaque item
Exemple : Choix de longueur du résumé (court, moyen, long)
Exemple : Choix de longueur du résumé (de 10% à 90%))</t>
  </si>
  <si>
    <t>Formats de sortie disponibles pour le résumé</t>
  </si>
  <si>
    <t>Liste de formats, séparée par des virgules
Exemple : texte, HTML, Word, PDF, presse-papier</t>
  </si>
  <si>
    <t>Capacité à extraire des informations clés</t>
  </si>
  <si>
    <t>Texte ou liste
Exemple : titre, auteur, date, extraction de mots-clés, mise en évidence des passages importants</t>
  </si>
  <si>
    <t>Autres fonctionnalités offertes par le logiciel</t>
  </si>
  <si>
    <t>Texte ou liste
Exemple : génération de titre, traduction, paraphrase ou reformulation, analyse de sentiment</t>
  </si>
  <si>
    <t>Texte ou liste
Exemple : Documentation complète, support par chat en ligne, forum de discussion</t>
  </si>
  <si>
    <t>Texte ou liste — Préciser la version de LLM utilisée
Exemple : LLM basé sur OpenAI ChatGPT-4o-Mini</t>
  </si>
  <si>
    <t>Texte
Exemple : 5 résumés par jour
Exemple : longueur maximum de 6000 mots</t>
  </si>
  <si>
    <t>Liste de connecteurs, séparée par des virgules
Exemple : API, plugin Google Chrome, connecteur Slack</t>
  </si>
  <si>
    <t>Texte
Exemple : Interface intuitive, design épuré</t>
  </si>
  <si>
    <t>Durée moyenne (en secondes ou minutes) de la génération d'un résumé
Exemple : 5 secondes en moyenne pour un résumé de 1000 mots</t>
  </si>
  <si>
    <t>Texte
Exemple : Chiffrement AES-256, conformité RGPD</t>
  </si>
  <si>
    <t>3 options possibles : Mono-document, Multi-documents, Mono-document et Multi-documents
Définition : "Mono-document : possibilité de résumer un document à la fois. Multi-documents :  possibilité de résumer plusieurs documents simultanément."
Exemple : Mono-document et Multi-documents</t>
  </si>
  <si>
    <t>Web</t>
  </si>
  <si>
    <t>66 — Pas de paramétrage, détection automatique de la langue du texte</t>
  </si>
  <si>
    <t>Windows, Mac</t>
  </si>
  <si>
    <t>Mono-document et Multi-documents</t>
  </si>
  <si>
    <t>Texte : PDF, EPUB, DOC, ODT, TXT
Image : JEOG, PNG
Lien YouTube</t>
  </si>
  <si>
    <t>Oui</t>
  </si>
  <si>
    <t>Gratuit
Pro: 9,99€/mois, pour 200 quotas (1 million de caractères, 150000 mots) sans engagement</t>
  </si>
  <si>
    <t>DOC, PDF (version Pro)</t>
  </si>
  <si>
    <t>Restrictions (ex: nombre de résumés, longueur du texte, options bridées en version gratuite)</t>
  </si>
  <si>
    <t>Plugin Chrome
Plugin Firefox</t>
  </si>
  <si>
    <t xml:space="preserve">Pas de limite de caractères
Résumé de page web: 500 caractères max. </t>
  </si>
  <si>
    <t>Typologie de textes</t>
  </si>
  <si>
    <t>Des textes bien structurés et argumentés. Principalement : articles, textes scientifiques, textes d'histoire, commentaires d'œuvres, argumentaires
Les romans, textes narratifs, pièces de théatres, dialogues ou interviews ne sont pas exploitables.</t>
  </si>
  <si>
    <t>Sur Eduscol 1X https://eduscol.education.fr/cid72525/presentation-de-l-emi.html
Rappels historiques
La place des médias et de l’information dans l’éducation est un processus d’institutionnalisation qui s’inscrit sur la longue durée et qui doit être appréhendé aux regards des courants pédagogiques, des innovations techniques et des contextes historiques.
Textes officiels encadrant l’EMI à l’école aujourd’hui
Tel qu’imaginée par le ministère, l’EMI doit être intégrée de manière transversale dans les différentes disciplines.
Utiliser les médias et les informations de manière autonome
• Utiliser des dictionnaires et encyclopédies sur tous supports.
• Utiliser des documents de vulgarisation scientifique.
Utiliser les médias de manière responsable
• Comprendre ce que sont l’identité et la trace numériques.
• Se familiariser avec les notions d’espace privé et d’espace public.
• Pouvoir se référer aux règles de base du droit d’expression et de publication, en particulier sur les réseaux.
• Se questionner sur les enjeux démocratiques liés à la production participative d’informations et à l’information journalistique.
• S’initier à la déontologie des journalistes.
• Utiliser les plates-formes collaboratives numériques pour coopérer avec les autres.
Pour certains auteurs, il s’agit de mettre en place une pédagogie de l’interrogation qui repose sur un processus de questionnement chez l’élève afin de lui faire prendre conscience des valeurs, des choix, des habitudes et des attitudes qui encadrent sa consommation et sa production médiatique . Parfois, ces séances s’organisent en programme, sur un niveau exemple pour les 6e ou pour l’ensemble d’un cycle 17X http://blog.ac-versailles.fr/cdidelamare/index.php/post/14/12/2018/Les-cours-d-EMI-en-6ème https://profdoc.iddocs.fr/spip.php?rubrique3 http://apden.org/Vers-un-curriculum-en-information-346.html https://disciplines.ac-toulouse.fr/documentation/la-matrice-emi-document-de-reference http://lestroiscouronnes.esmeree.fr/outils/les-notions-essentielles-de-l-information-documentation https://fenetresur.wordpress.com/2018/01/04/il-etait-une-fois-la-classe-media-en-6e-intro/ https://www.clemi.fr/fr/medias-scolaires.html. Si les initiatives sont aussi riches qu’inventives, il n’en reste pas moins qu’elles sont souvent individuelles et ponctuelles, au gré des possibilités pédagogiques et des intérêts des enseignants des disciplines autres que la documentation. Ces initiatives constituent une praxis pédagogique qui fait intervenir de multiples méthodologies, dont la cohabitation est plus facile à proclamer qu’à transposer sur le terrain . L’EMI peut aussi trouver sa place dans des actions éducatives, actions qui favorisent les initiatives collectives ou individuelles au sein de projets pluridisciplinaires.
Former les acteurs de l’EMI
Valentine Favel-Kapoian, enseignante, laboratoire ELICO , Fanny Lignon, MCF SIC, laboratoire Thalim , Isabelle Tourron, enseignante.
Celui-ci, accessible à bac + 2, est proposé à toute personne des secteurs éducatifs , culturels ou sociaux qui travaille avec des adolescents et souhaite élaborer des dispositifs d’accompagnement et/ou de formation en EMI.
Objectifs du diplôme
• Comprendre l’environnement médiatique contemporain.
Présentation de la maquette du DU sur le site de l’Inspé de Lyon 
https://inspe.univ-lyon1.fr/formation/offre-de-formation/du-education-aux-medias-et-a-l-information-1049119.kjsp
Former autrement et d’autres publics : exemple d’un retour d’expérience sur un dispositif de formation
Les étudiants inscrits en master MEEF 2nd degré BGB-BSE-STMS se destinent à enseigner en lycée professionnel et technique.
ou CAPL 62X
CAPL – Certificat d’aptitude au professorat de lycée professionnel.
AEPE – Accompagnement éducatif petit enfance, qui forme, entre autres, les ASEM .
Ce module s’est organisé en quatre étapes 
La première partie du module avait pour objectif d’amener les étudiants à cerner les enjeux de la thématique, de façon à leur permettre de construire une activité avec de jeunes enfants qui prenne en compte les rapports complexes liés aux pratiques .</t>
  </si>
  <si>
    <t>In the race to adopt the newest and best, practical considerations for emerging technologies are frequently overlooked. Technology can set an organization apart and, in the case of libraries, be instrumental in helping demonstrate value. Either way, it should be highly visible, and patrons should be asked to acknowledge it before use. No librarian should go home at the end of the day with any question about whether they used proper data collection procedures.
Additionally, there are always risks with the storage and maintenance of data.</t>
  </si>
  <si>
    <t xml:space="preserve">• Paraphrase
• Réécriture
• Traduction (Google Translate) 
• Résumé sonore (version Pro)
• Assistant — liste de questions de compréhension sur le texte, permet d'interrroger 
</t>
  </si>
  <si>
    <t>Dans la course à l’adoption des technologies les plus récentes et les plus performantes, les considérations pratiques liées aux technologies émergentes sont souvent négligées. La technologie peut distinguer une organisation et, dans le cas des bibliothèques, contribuer à démontrer sa valeur. Quoi qu’il en soit, il doit être très visible et les clients doivent être invités à le reconnaître avant de l’utiliser. Aucun bibliothécaire ne devrait rentrer chez lui à la fin de la journée en se demandant s'il a utilisé les procédures appropriées de collecte de données.
De plus, le stockage et la maintenance des données comportent toujours des risques.</t>
  </si>
  <si>
    <t>Dominic Byrd-McDevitt et John DeweesINTRODUCTION
Un webinaire sponsorisé par la DPLA donné par Dominic Byrd-McDevitt, DPLA Data Fellow, et Sandra Fauconnier, spécialiste GLAM-Wiki à la Wikimedia Foundation, le 21 avril 2020, intitulé « DPLA Intro to Wikimedia : Augmentation Découvabilité et utilisation» a introduit un flux de travail par lequel les documents récoltés par la Bibliothèque publique numérique d'Amérique pouvaient être automatiquement copiés dans Wikimedia Commons avec les métadonnées qui les accompagnaient.
DPLA HARVEST
DPLA est un portail de découverte qui regroupe les enregistrements de ressources numérisées provenant de plus de 4 000 bibliothèques, archives et musées de partout aux États-Unis. Cela crée une interface de recherche unique permettant de rechercher simultanément des millions de documents numériques sans avoir à naviguer dans une grande variété de bibliothèques numériques différentes.
WIKIMEDIA COMMONS HARVEST
Wikimedia Commons fait partie du plus vaste réseau de services et d'outils sous l'égide de la Fondation Wikimedia. Il existe une grande variété d'outils différents tels que Wikidata, un portail de données structurées ouvertes ; Wikipédia, une encyclopédie ouverte éditée en collaboration ; et Wikimédia Commons. Ce dernier portail utilise la même plate-forme logicielle qui alimente Wikipédia pour créer un serveur de fichiers et de médias ouvert pouvant interagir avec les autres outils.
PRÉSENTATION DE LA RESSOURCE DANS WIKIMEDIA COMMONS
Chaque partie du processus de migration présente la ressource de différentes manières.
Même si l'objet complexe importé n'est pas réellement un livre, les enregistrements d'éléments individuels dans Wikimedia Commons utilisent toujours la nomenclature « » pour différencier les objets individuels.
Le champ contient une description narrative de la manière dont DPLA a facilité la mise à disposition de cette ressource sur Wikimedia Commons.
UTILISATION DANS LES ARTICLES WIKIPEDIA
Tout le travail décrit ci-dessus est au service d'un seul objectif : permettre une utilisation et une exposition accrues des ressources numérisées dans les articles Wikipédia.
USAGE ANALYTICS
Des outils d'analyse sont disponibles qui permettent aux organisations de suivre les articles contenant leurs actifs, montrant quelle image a été intégrée dans un article et combien de vues l'article a reçu. L'acquisition initiale de TLCPL a ajouté un total de 129 725 ressources d'images discrètes à Wikimedia Commons.</t>
  </si>
  <si>
    <t>Rising costs of secondary education institutions, coupled with the inflated cost of textbooks, have forced students to make decisions on whether they can afford the primary materials for their classes.
INTRODUCTION
At the University of Dubuque, the library installed, configured, and deployed an instance of Pressbooks to support faculty development of Open Education Resources . The University of Dubuque is a small, private university with a total full-time enrollment of about 2,000. Two library personnel lead the deployment of the resource.
DOCUMENTATION
To start the installation process, there needs to be a web server to host the Pressbooks instance. At the University of Dubuque, we used an already configured Amazon Web Services account to set up the server that Pressbooks would run on. AWS offers a variety of tiers for its web server hosting, from the smallest available configuration that can be used for free to larger, more powerful instances for public access. At the University of Dubuque, we opted for the AWS t3a.large instance type, which gave us access to a faster server load for processing the installation and running the instance operations, as well as better network bandwidth.6 Once we had the instance type selected, AWS allowed for configuration of a variety of operating system installations that come preconfigured or an à la carte option.
LOOKING BACK/REFLECTIONS
Throughout the process, the University of Dubuque’s work came to fruition through the efforts of one librarian focused on the application and server side management and a library worker who was familiar with MySQL query language and data management.
After a default period of three days, which is customizable through the WordPress configuration options, the username is not retained by the system and the new account creation process has to begin again.
ADDITIONAL NEEDS
After the rollout of the Pressbooks site to the campus community, we encountered additional needs for our instance that weren’t configured as part of the base installation of the site.
CONCLUDING THOUGHTS
The University of Dubuque’s initial introduction to Pressbooks came from attending the Library Technical Conference 2019, held at Macalester College in Minnesota.</t>
  </si>
  <si>
    <t>La hausse des coûts des établissements d'enseignement secondaire, associée au coût gonflé des manuels scolaires, a obligé les étudiants à décider s'ils peuvent ou non se permettre d'acheter le matériel primaire pour leurs cours.
INTRODUCTION
À l'Université de Dubuque, la bibliothèque a installé, configuré et déployé une instance de Pressbooks pour soutenir le développement par les professeurs de ressources éducatives ouvertes. L'Université de Dubuque est une petite université privée avec un effectif total d'environ 2 000 étudiants à temps plein. Deux membres du personnel de la bibliothèque dirigent le déploiement de la ressource.
DOCUMENTATION
Pour démarrer le processus d'installation, il doit y avoir un serveur Web pour héberger l'instance Pressbooks. À l'Université de Dubuque, nous avons utilisé un compte Amazon Web Services déjà configuré pour configurer le serveur sur lequel Pressbooks fonctionnerait. AWS propose une variété de niveaux pour l'hébergement de son serveur Web, de la plus petite configuration disponible pouvant être utilisée gratuitement à des instances plus grandes et plus puissantes pour un accès public. À l'Université de Dubuque, nous avons opté pour le type d'instance AWS t3a.large, qui nous a donné accès à une charge de serveur plus rapide pour traiter l'installation et exécuter les opérations de l'instance, ainsi qu'à une meilleure bande passante réseau.6 Une fois que nous avons eu le type d'instance sélectionné, AWS a permis la configuration d'une variété d'installations de systèmes d'exploitation préconfigurées ou en option à la carte.
RETOUR EN RETOUR/REFLEXIONS
Tout au long du processus, le travail de l'Université de Dubuque a porté ses fruits grâce aux efforts d'un bibliothécaire axé sur la gestion des applications et des serveurs et d'un bibliothécaire familier avec le langage de requête MySQL et la gestion des données.
Après une période par défaut de trois jours, personnalisable via les options de configuration de WordPress, le nom d'utilisateur n'est pas conservé par le système et le processus de création d'un nouveau compte doit recommencer.
BESOINS SUPPLÉMENTAIRES
Après le déploiement du site Pressbooks auprès de la communauté du campus, nous avons rencontré des besoins supplémentaires pour notre instance qui n'étaient pas configurés dans le cadre de l'installation de base du site.
PENSÉES CONCLUSIVES
La première introduction à Pressbooks par l'Université de Dubuque est venue de sa participation à la Conférence technique des bibliothèques 2019, qui s'est tenue au Macalester College dans le Minnesota.</t>
  </si>
  <si>
    <t>Dominic Byrd-McDevitt and John DeweesINTRODUCTION
A DPLA-sponsored webinar given by Dominic Byrd-McDevitt, DPLA Data Fellow, and Sandra Fauconnier, GLAM-Wiki Specialist at the Wikimedia Foundation, on April 21, 2020, entitled «DPLA Intro to Wikimedia: Increased Discoverability and Use» introduced a workflow by which records harvested by the Digital Public Library of America could be automatically copied over into Wikimedia Commons with their accompanying metadata.
DPLA HARVEST
DPLA is a discovery portal that aggregates records of digitized resources from over 4,000 libraries, archives, and museums from around the United States. This creates a single search interface allowing millions of digital records to be searched simultaneously without having to navigate through a wide variety of different digital libraries.
WIKIMEDIA COMMONS HARVEST
Wikimedia Commons is part of the larger network of services and tools under the umbrella of the Wikimedia Foundation. There are a wide variety of different tools available such as Wikidata, a portal for open structured data; Wikipedia, a collaboratively edited open encyclopedia; and Wikimedia Commons. This last portal uses the same software platform that powers Wikipedia to create an open file and media server that can interoperate with the other tools.
RESOURCE PRESENTATION IN WIKIMEDIA COMMONS
Each portion of the migration process presents the resource in different ways.
Even if the complex object being imported is not actually a book, the individual item records in Wikimedia Commons still uses the «» nomenclature to differentiate the individual objects
The field contains a narrative description of how DPLA facilitated this resource to be available in Wikimedia Commons.
USE IN WIKIPEDIA ARTICLES
All of the work described above is in service of one goal: to enable higher usage and exposure of digitized resources in Wikipedia articles.
USAGE ANALYTICS
Analytics tools are available that allow organizations to track the articles containing their assets, showing what image was embedded in an article and how many views the article received. TLCPL’s initial ingest added a total of 129,725 discrete image assets to Wikimedia Commons.</t>
  </si>
  <si>
    <t>Interface facile à prendre en main
Résumés plus longs sur plusieurs pages — Pas pratique</t>
  </si>
  <si>
    <t>• Extraction de mots-clés (option résumé Optimisé)
• Mise en évidence des passages importants (option résumé Analyse de texte)</t>
  </si>
  <si>
    <t>• Documentation peu détaillée, pas à jour (2022)
• Articles écrits par IA ?</t>
  </si>
  <si>
    <t>• Résumé automatique — Aucun paramétrage possible
• Résumé assisté (version Pro)
• Résumé manuel — Choix de la longueur (de 10% à 90% du texte original)
• Résumé optimisé — Sélection de mots-clés. Resoomer propose une liste de mots-clés, l'utilisateur peut les sélectionner en cliquant dessus. Selon le ou les termes choisis, la taille du résumé varie.
• Résumé Analyse de texte — Passages clés surlignés dans le texte source</t>
  </si>
  <si>
    <t>Type de textes pris en charge par l'outil</t>
  </si>
  <si>
    <t>Texte
Exemple : articles scientifiques, articles de presse, documents structurés, documents argumentés, documents littéraires</t>
  </si>
  <si>
    <t>Quelques secondes</t>
  </si>
  <si>
    <t>Modèle/ technologie utilisée (LLM)</t>
  </si>
  <si>
    <t>Word, PDF, URL, copier-coller du texte</t>
  </si>
  <si>
    <t>Anglais (variantes possibles : US, UK, CA, AU)</t>
  </si>
  <si>
    <t>Documentation, FAQ, tutoriels</t>
  </si>
  <si>
    <t>6000 mots max. par texte à résumer</t>
  </si>
  <si>
    <t>Pas d'API
Intégration Microsoft Word, Google Docs
Extension Google Chrome</t>
  </si>
  <si>
    <t>• Mode : Bullet Points / Paragraph / Custom (Personnalisé) (avec saisie d'instructions)
• Longueur : Short / Medium / Long (uniquement pour le mode Paragraph)
• Statistiques (nombre de phrases, de mots, de caractères, taux de compression)</t>
  </si>
  <si>
    <t>Copier/coller, export au format Word</t>
  </si>
  <si>
    <t>Essais, articles, documents — Pas de domaine spécifique spécifié</t>
  </si>
  <si>
    <t>Tout public. Focus sur les étudiants, chercheurs, rédacteurs professionnels, créateurs de contenus, personnes de langue maternelle non-anglophone (pour améliorer leur style et vocabulaire).
Se positionne comme un assistant de rédaction, avec 8 fonctionnalités-clés (vérification grammaticale, reformulation, vérification plagiat, générateur de citation, résumeur, détection de texte généré par IA, traduction, Flow c'est-à-dire intégration dans Word et Chrome)</t>
  </si>
  <si>
    <t>• Outils de création et édition de texte
• Paraphrase avec 7 styles : Standard/Fluency/Natural/Formal/Academic/Simple/Creative/Expand/Shorten/ Custom (avec l'option "Make my text sound like")
• Vérification grammaticale
• Vérification plagiat
• Détecteur de texte généré par IA
• Traduction
• Préférences dans profil : ajout de mots au dictionnaire, préférences de style, préférences grammaticales et typographiques. Uniquement en anglais</t>
  </si>
  <si>
    <t>Web, Mobile (Android et iOS), desktop (Quillbot for MacOS)</t>
  </si>
  <si>
    <t>Mono-document</t>
  </si>
  <si>
    <t>Non</t>
  </si>
  <si>
    <t>Extraction et abstraction</t>
  </si>
  <si>
    <t>• Génération de mots-clés, qui permettent d'affiner le résumé</t>
  </si>
  <si>
    <t xml:space="preserve">• Mode "Custom" — résumés meilleurs avec instructions
• Texte résumé surligné en bleu
• Traducteur intégré
</t>
  </si>
  <si>
    <t>Learneo, Inc. (rachat en 2021)</t>
  </si>
  <si>
    <t>"Assistant de lecture"
Public selon le site : étudiants, professeurs, journalistes, rédacteurs, lecteurs, documentalistes, maison d'édition, écrivains, musées, institutions</t>
  </si>
  <si>
    <t>Pays</t>
  </si>
  <si>
    <t>USA</t>
  </si>
  <si>
    <t>France</t>
  </si>
  <si>
    <t>Pays de création</t>
  </si>
  <si>
    <t>Nom de pays
Exemple : France</t>
  </si>
  <si>
    <t>PROMPT pour LLMs</t>
  </si>
  <si>
    <t>https://typeset.io/</t>
  </si>
  <si>
    <t>PDF uniquement</t>
  </si>
  <si>
    <t>Contexte :</t>
  </si>
  <si>
    <t>Tu agiras étape par étape.</t>
  </si>
  <si>
    <t>Étapes pour l’élaboration du résumé :</t>
  </si>
  <si>
    <t>Consignes pour le résumé</t>
  </si>
  <si>
    <t>Consignes pour la vérification d’absence de plagiat</t>
  </si>
  <si>
    <t>Consignes pour la vérification de conformité aux consignes</t>
  </si>
  <si>
    <t>Dis-moi si c'est OK pour toi avant que je te donne le texte à résumer.</t>
  </si>
  <si>
    <t>PROMPT (COPIE TEXTE)</t>
  </si>
  <si>
    <t>&lt;texte&gt; … &lt;/texte&gt;</t>
  </si>
  <si>
    <t>PROMPT (PDF en pièce jointe)</t>
  </si>
  <si>
    <t>L'article explique comment la Digital Public Library of America (DPLA) collabore avec la Wikimedia Foundation pour améliorer l'accessibilité des ressources numérisées en les intégrant dans Wikimedia Commons et les articles de Wikipédia [1].
Le processus de la DPLA implique la collecte de métadonnées et de fichiers multimédia à partir de référentiels locaux, qui sont ensuite téléchargés sur Wikimedia Commons à l'aide de scripts automatisés [2].
Cette initiative a permis de télécharger plus de 2,25 millions de fichiers, augmentant ainsi considérablement la visibilité de ces ressources auprès d'un public plus large [2] [3].
Le projet vise à réduire les obstacles auxquels se heurtent les institutions qui manquent d'expertise technique, en leur permettant de contribuer facilement à Wikipédia [3].
Les résultats incluent des statistiques d'utilisation élevées, avec des millions de pages vues pour les articles contenant ces ressources, démontrant l'efficacité du projet pour atteindre les utilisateurs en ligne [4] [5].</t>
  </si>
  <si>
    <t xml:space="preserve">•	L'article traite de la mise en œuvre de Pressbooks à l'université de Dubuque pour soutenir les initiatives de ressources éducatives libres (OER), afin de remédier à la hausse du coût des manuels scolaires pour les étudiants [1].
•	Il met en évidence la collaboration avec des professeurs, tels qu'un professeur de géologie, pour convertir les matériaux existants dans un format adapté aux Pressbooks [2].
•	Le processus impliquait une expertise technique minimale, ce qui le rendait durable pour les petites institutions [3].
•	Le projet a pris sept mois entre les discussions initiales et le lancement, soulignant l'importance de l'engagement du corps professoral et du soutien institutionnel [4] [5].
•	L'article conclut que les petites institutions peuvent adopter efficacement des solutions de REL, ce qui profite à la fois aux professeurs et aux étudiants [6].
</t>
  </si>
  <si>
    <t>•	Le document discute de l'importance de donner la priorité aux considérations politiques par rapport aux avancées technologiques dans les processus décisionnels.
•	Il souligne que les opinions exprimées sont uniquement celles de l'auteur et ne représentent pas les points de vue du comité de rédaction ou de Core, une division de l'ALA [1].
•	L'auteur plaide en faveur d'une approche équilibrée qui garantit la mise en place de politiques avant la mise en œuvre de nouvelles technologies afin d'éviter les écueils potentiels.</t>
  </si>
  <si>
    <t>•	L'article traite de la nécessité d'une formation en éducation aux médias et à l'information (EMI) pour les éducateurs, en soulignant que les compétences et les pratiques devraient être développées simultanément dans les milieux éducatifs [1].
•	Il souligne l'importance de prendre en compte les différentes pratiques pédagogiques et le rôle de la recherche et des politiques publiques dans l'élaboration de la formation EMI [1].
•	Les auteurs proposent qu'une formation EMI efficace soit basée sur les pratiques et les perceptions existantes des enseignants, en intégrant les connaissances sur les environnements médiatiques et leurs implications [2].
•	Le document fait état des réformes en cours dans la formation des enseignants, influencées par de récents défis tels que la pandémie de COVID-19, qui ont entraîné une réévaluation des structures et des compétences de formation [3].</t>
  </si>
  <si>
    <t>Paramétrage : Concise, Academic</t>
  </si>
  <si>
    <t>75 langues prises en charge</t>
  </si>
  <si>
    <t>Anglais</t>
  </si>
  <si>
    <t>Listes à puces, abstraction</t>
  </si>
  <si>
    <t>"Your AI research assistant for discovering and analyzing scientific literature."
SciSpace se présente comme un assistant de recherche et d'analyse.</t>
  </si>
  <si>
    <t>Typeset</t>
  </si>
  <si>
    <t>Inde</t>
  </si>
  <si>
    <t xml:space="preserve">https://www.yeschat.ai/blog-How-To-Use-SciSpace-and-Copilot-Dominate-Research-in-ONE-tool-19841
https://typeset.io/questions/is-chat-pdf-of-sci-space-backed-by-copilot-of-microsoft-12zaxg3uod
https://deepgram.com/ai-apps/scispace
</t>
  </si>
  <si>
    <t>GPT 3.5 and GPT 4.0</t>
  </si>
  <si>
    <t>Export : copy, docx, PDF</t>
  </si>
  <si>
    <t>Paraphrase summary : reformulation selon différents styles
Fonction Expanding: élaboration du résumé sur un terme seléctionné
Mots-clés
Lien vers Zotero</t>
  </si>
  <si>
    <t>Sauvegarde des articles et résumés
Mots-clés, annotations
Reformulation // différents styles</t>
  </si>
  <si>
    <t>Pas de réglages précis du nb de mots</t>
  </si>
  <si>
    <t xml:space="preserve">Reviews
https://updf.com/chatgpt/scisummary/
https://futuretools.cc/scisummary-review/
</t>
  </si>
  <si>
    <t>"To democratize research, for everyone."
"SciSummary is a research paper AI which allows you to more easily digest articles, do a literature review, or stay up to date with the latest trends in research."
Chercheurs, étudiants, professionnels des domaines : médical, ingénierie, science sociales</t>
  </si>
  <si>
    <t>Articles scientifiques, études, articles de recherche</t>
  </si>
  <si>
    <t>Version gratuite : production de 30 000 mots résumés maximum
Limitation de 200 000 mots pour les textes originaux</t>
  </si>
  <si>
    <t>Offre "Student": 1er mois gratuit
Offre "Free Trail": Essai gratuit 7 jours mais pas accès au résumé
Offre "Unlimited Summaries" :6,99$/mois ou 34,99$/an</t>
  </si>
  <si>
    <t>Pas de documentation en ligne
Adresse contact facilement accessible</t>
  </si>
  <si>
    <t>A team of PhDs who analyze and guide the training of the AI models</t>
  </si>
  <si>
    <t>Format texte, PDF, lien, Word, Excel, PowerPoint</t>
  </si>
  <si>
    <t>La fonction Résumé disponible à différents endroits de l'outil, avec des résultats de qualité variée.
La meilleure option : 
1. Ouvrir le PDF, utiliser l'option "Paper Summary" dans le panneau Copilot
2. Sélectionner les paramètres "Concise" et "Academic" dans le menu "Settings" qui se trouve sous la fenètre de discussion Copilot.
Il garde les paramètres mais le résultat n'est pas bon. Il faut alors changer les settings (par exemple, "Detailed" et "Simple") puis ensuite relancer avec "Concise"/"Academic" pour avoir un vrai résumé condensé.
Donc il faut lancer le résumé 3 fois pour obtenir le résultat souhaité.
Options :
Taille : Concise / Medium / Detailed
Style : Simple / Academic / Professional</t>
  </si>
  <si>
    <t>•	L'article aborde le concept de « matrimoine », qui vise à remédier à la négligence historique des contributions des femmes à l'histoire, en présentant une perspective féministe sur les récits collectifs [1].
•	Il met en lumière l'évolution du terme « matrimoine », qui désignait à l'origine le patrimoine maternel, mais qui est largement tombé en désuétude depuis le XVIe siècle, remplacé par « patrimoine » [2] [3].
•	Le terme connaît actuellement un renouveau au 21e siècle, influencé par les mouvements féministes qui cherchent à redonner aux femmes la place qui leur revient dans l'histoire [4].
•	L'article souligne l'importance de rééquilibrer les récits historiques pour inclure les histoires et les contributions des femmes [1].</t>
  </si>
  <si>
    <t>•	La réouverture de la bibliothèque littéraire Jacques Doucet fait face à des défis importants en raison d'une équipe complètement renouvelée qui n'a aucune connaissance historique des collections [1].
•	Le traitement de divers legs et des soupçons de disparitions de documents suscitent des inquiétudes, ce qui a incité à des inspections en 2018 et 2022 [2].
•	Les heures de consultation de la bibliothèque sont limitées mais augmenteront à mesure que l'équipe s'agrandira, permettant un accès gratuit aux utilisateurs enregistrés pour la plupart des collections [3].
•	Les plans incluent un inventaire complet des collections, un nouveau projet scientifique et culturel et un éventuel déplacement des collections actuellement réparties sur plusieurs sites [4].</t>
  </si>
  <si>
    <t>10 actions CoPilot par jour, en mode Freemium</t>
  </si>
  <si>
    <t>• Presse-papier
• DOCX (Sauvergarder le résumé dans un "Notebook", puis Exporter)
• Exports RIS, CSV, BIB, Excel, XML</t>
  </si>
  <si>
    <t>Extension Chrome
API — Enterprise API access
Intégration ChatGPT</t>
  </si>
  <si>
    <t>Pas de mention d'API ou d'intégration</t>
  </si>
  <si>
    <t>CRITÈRES D'ÉVALUATION DES RÉSUMÉS</t>
  </si>
  <si>
    <t>Référence</t>
  </si>
  <si>
    <t>La Bibliothèque littéraire Jacques-Doucet (BLJD) se prépare à sa réouverture après une période de fermeture administrative due à des problèmes de gestion. Héritière d'un riche patrimoine littéraire, la bibliothèque a été critiquée pour la gestion de ses collections, notamment des accusations de disparition de documents. Un administrateur provisoire a été nommé pour organiser la réouverture et le récolement des collections. La bibliothèque a rouvert partiellement en septembre 2023, avec des horaires de consultation élargis et une inscription gratuite pour l'année universitaire. La nouvelle équipe, encore en cours de constitution, est confrontée à des défis significatifs liés à la conservation, au catalogage et à la valorisation des collections, tout en poursuivant des acquisitions pertinentes.</t>
  </si>
  <si>
    <t>En 2023, le Centre des archives du féminisme (CAF) à Angers s'engage activement dans la sauvegarde et la promotion du matrimoine, un concept visant à réhabiliter l'histoire culturelle des femmes. Bien que le terme "matrimoine" ait disparu après le XVIe siècle, il connaît une renaissance grâce au mouvement féministe qui souligne l'apport des femmes à l'héritage culturel. Le CAF, fondé sous l'impulsion de Christine Bard, conserve et valorise les archives de figures féministes marquantes, en rendant visibles des contributions souvent négligées. Des initiatives comme les Journées du matrimoine et des projets de numérisation participent à cette visibilité. Le centre contribue ainsi à l'élaboration d'une mémoire collective féminine, offrant un contrepoint essentiel au récit traditionnellement masculin de l'histoire.</t>
  </si>
  <si>
    <t>L'article traite de l'éducation aux médias et à l'information (EMI) dans le système éducatif français. L'objectif est de former des "cybercitoyens" éclairés et responsables. L'EMI n'étant pas rattachée à une discipline spécifique, elle est sujette à diverses interprétations. Historiquement, son intégration a évolué avec le développement des médias et des lois éducatives. Les enseignants sont chargés de dispenser l'EMI de manière transversale, mais l'absence d'un programme clair, notamment au lycée, persiste malgré certains enseignements numériques. Les professeurs documentalistes jouent un rôle clé dans la coordination des initiatives pédagogiques. Cependant, la mise en œuvre de l'EMI reste largement dépendante des initiatives individuelles des enseignants. Pour une intégration réussie, il est essentiel d'améliorer la formation des enseignants, assurant ainsi une application cohérente et efficace de l'EMI.</t>
  </si>
  <si>
    <t>Dans l'article, Brady Lund souligne l'importance d'établir des politiques avant d'introduire de nouvelles technologies dans les bibliothèques, telles que la réalité virtuelle et l'analyse de données. Il met en avant les risques liés à ces technologies, notamment les menaces pour la santé des utilisateurs et les préoccupations en matière de confidentialité. Lund insiste sur la nécessité d'une politique claire et accessible pour encadrer l'utilisation de ces outils, afin d'informer les usagers sur les données collectées et les mesures de sécurité en place. En définitive, une bonne politique contribue à une adoption responsable des technologies, protégeant ainsi les utilisateurs et améliorant la qualité des services offerts par les bibliothèques.</t>
  </si>
  <si>
    <t>CHATGPT 4-o / 4-o-Mini</t>
  </si>
  <si>
    <t>Face à l'augmentation des coûts des manuels scolaires et des solutions numériques, l'Université de Dubuque a mis en place une solution d'hébergement local pour les ressources éducatives libres (OER) en utilisant Pressbooks. Cette initiative vise à offrir aux étudiants un accès gratuit à des matériaux de qualité, ce qui stimule leur engagement académique. L'université, bien que petite, a réussi à configurer une instance locale de Pressbooks sur AWS, ce qui permet aux enseignants de développer et de partager leurs contenus pédagogiques. Le projet, mené par le personnel de la bibliothèque, démontre comment les bibliothèques peuvent jouer un rôle crucial dans la promotion des OER, en fournissant des solutions techniques et en soutenant les enseignants dans la création de contenus. La flexibilité et le faible coût de cette approche soulignent son potentiel pour d'autres petites institutions cherchant à adopter des pratiques similaires.</t>
  </si>
  <si>
    <t>Le document explore comment la Digital Public Library of America (DPLA), en collaboration avec la Fondation Wikimedia, a développé un projet pour accroître la visibilité des ressources numérisées. Ce projet utilise un processus automatisé pour transférer des fichiers vers Wikimedia Commons, facilitant leur intégration dans les articles de Wikipédia. Cette initiative vise à surmonter les obstacles techniques pour les institutions culturelles, en simplifiant leur participation. Les ressources doivent avoir des droits compatibles avec Wikimedia Commons, et plus de 2,25 millions de fichiers ont été transférés en une année et demie. Le projet a considérablement augmenté le nombre de consultations des articles enrichis, démontrant l'efficacité de l'automatisation et des partenariats pour promouvoir l'accès aux ressources numérisées.</t>
  </si>
  <si>
    <t>La Bibliothèque littéraire Jacques-Doucet (BLJD), riche en manuscrits, ouvrages rares et objets d'art liés à la littérature moderne, a été temporairement fermée en octobre 2022 à la suite de problèmes de gestion de ses collections. Suite au rapport de l'Inspection générale de l'éducation, du sport et de la recherche (IGÉSR), un administrateur provisoire a été nommé pour mener un programme de réouverture, incluant le recrutement d'une nouvelle équipe, un récolement général des collections, et l'élaboration d'un nouveau projet scientifique et culturel. La réouverture partielle de la salle de lecture a eu lieu le 14 septembre, avec des horaires restreints et des conditions de consultation assouplies. Cependant, des défis importants persistent, tels que le rangement, l'amélioration des conditions immobilières, la conservation des collections, le catalogage et la valorisation des fonds, ainsi que la poursuite des acquisitions.</t>
  </si>
  <si>
    <t>Le concept de "matrimoine" est en cours de réhabilitation sous l'influence du mouvement féministe pour désigner l'héritage culturel légué par les générations de femmes précédentes. Le Centre des archives du féminisme (CAF) à la bibliothèque universitaire d'Angers est un maillon fort dans la longue marche pour rendre visible ce patrimoine. Le CAF abrite les archives des suffragistes Cécile Brunschvicg et Laure Beddoukh, ainsi que d'autres fonds relevant de la première vague du féminisme. Il est également régulièrement sollicité pour la reproduction d'archives dans les manuels d'histoire de l'enseignement secondaire. Le CAF accueille des chercheurs et organise des expositions pour mettre en lumière les diverses sensibilités du féminisme français représentées dans ses archives. Depuis 2017, la bibliothèque universitaire d'Angers est labellisée collection d'excellence pour ses archives et sa collection documentaire unique sur le féminisme. La collection constituée par le CAF depuis plus de vingt ans servira de base à la préfiguration d'un musée d'histoire des féminismes qui devrait voir le jour à l'occasion de la rénovation intérieure de la bibliothèque en 2026-2027.</t>
  </si>
  <si>
    <t>L'article traite de l'éducation aux médias et à l'information (EMI) dans les établissements scolaires français, en mettant l'accent sur la formation des enseignants et des acteurs scolaires. L'EMI vise à former des "cybercitoyens" actifs et responsables, capables d'exercer leur citoyenneté dans une société de l'information. L'historique de l'EMI montre une évolution progressive, avec une reconnaissance officielle récente, notamment à travers la loi d'orientation et de programmation pour la refondation de l'école de la République de 2013. Les textes officiels encadrant l'EMI préconisent une intégration transversale dans les différentes disciplines. Les compétences EMI sont référencées dans le socle commun de connaissances, de compétences et de culture, avec 27 compétences attendues pour le cycle 4.
La mise en œuvre de l'EMI dans les enseignements est variée et souvent dépendante des initiatives individuelles des enseignants. Les professeurs documentalistes jouent un rôle clé en coordonnant des séquences pédagogiques en EMI. La formation des enseignants à l'EMI est encore limitée, avec une approche souvent technique centrée sur les usages pédagogiques du numérique. Le diplôme universitaire en EMI proposé par l'Inspé de Lyon vise à combler ce besoin en offrant une formation pluridisciplinaire qui intègre les résultats de la recherche et favorise la coopération entre différents acteurs éducatifs.
Le dispositif de formation en EMI pour les étudiants en master MEEF 2nd degré BGB-BSE-STMS a montré des résultats prometteurs. Les étudiants ont participé à un module projet sur la petite enfance, la santé et les écrans, en élaborant des outils de sensibilisation aux usages des écrans par les jeunes enfants. Ce module a permis aux étudiants d'acquérir des compétences en EMI et de développer une posture de formateur occasionnel. En conclusion, la formation à l'EMI doit intégrer les mêmes contenus et modalités pédagogiques que ceux destinés aux élèves, en partant des pratiques et représentations des enseignants et des élèves.</t>
  </si>
  <si>
    <t>L'article "Policy Before Technology: Don’t Outkick the Coverage" de Brady Lund, publié dans "Information Technology and Libraries" en mars 2022, met en lumière l'importance de la mise en place de politiques avant l'adoption de nouvelles technologies dans les bibliothèques. L'auteur souligne que, bien que les nouvelles technologies puissent offrir des avantages significatifs, elles présentent également des risques potentiels, tels que des menaces pour la confidentialité, la sécurité, l'accessibilité, la santé et l'apprentissage. Il illustre ces risques à travers deux exemples : la réalité virtuelle et l'analyse de données. La réalité virtuelle, bien qu'engageante, peut provoquer des crises d'épilepsie et des vertiges, tandis que l'analyse de données peut poser des problèmes de confidentialité et de sécurité. L'auteur insiste sur la nécessité de politiques claires et accessibles pour protéger les utilisateurs et les institutions. Ces politiques doivent être adaptées au contexte spécifique de chaque bibliothèque et mises en place avant l'adoption des technologies. En conclusion, les politiques technologiques sont essentielles pour réduire les risques et permettre aux utilisateurs de faire des choix éclairés.</t>
  </si>
  <si>
    <t>L'article "Local Hosting of Faculty-Created Open Education Resources" de Joseph Letriz présente l'initiative de l'Université de Dubuque visant à mettre en place une solution d'hébergement local pour les ressources pédagogiques ouvertes (OER) créées par les enseignants, en utilisant Pressbooks. Face à la hausse des coûts des manuels scolaires et des codes d'accès numériques, les étudiants sont souvent contraints de se passer des matériaux nécessaires. Pour répondre à ce problème, l'Université de Dubuque a installé Pressbooks, une plateforme open-source basée sur WordPress, pour soutenir la création de ressources pédagogiques ouvertes. Le processus d'installation et de configuration de Pressbooks sur Amazon Web Services (AWS) est détaillé, incluant les étapes clés et les ressources nécessaires. La documentation et les services utilisés pour le déploiement de Pressbooks sont décrits, y compris les plugins et les configurations nécessaires. L'article discute également des défis rencontrés et des solutions apportées pour l'utilisation de Pressbooks par les enseignants. Les réflexions sur le processus de mise en œuvre et les besoins supplémentaires sont partagés. En conclusion, le déploiement de Pressbooks à l'Université de Dubuque a été un succès grâce à la collaboration entre les bibliothécaires et les services informatiques, permettant de fournir un accès gratuit aux OER pour les étudiants et de soutenir les enseignants dans la création de matériaux pédagogiques de qualité.</t>
  </si>
  <si>
    <t>02.3 SciSummary</t>
  </si>
  <si>
    <t>02.4 SciSpace</t>
  </si>
  <si>
    <t>02.5 ChatGPT 4-o Mini</t>
  </si>
  <si>
    <t>02.6 Mistral Large 2</t>
  </si>
  <si>
    <t>03.3 Résumés — SciSummary</t>
  </si>
  <si>
    <t>03.4 Résumés — SciSpace</t>
  </si>
  <si>
    <t>03.6 Résumés — Mistral Large 2</t>
  </si>
  <si>
    <t>Le projet de collaboration entre la Digital Public Library of America (DPLA) et la Wikimedia Foundation, financé par la Alfred P. Sloan Foundation, vise à augmenter l'accessibilité et l'utilisation des ressources numérisées en les intégrant dans Wikimedia Commons et les articles de Wikipedia. Un bot automatisé (User:DPLA_bot) utilisant le framework Pywikibot a permis de télécharger plus de 2,25 millions de fichiers en un an et demi. Ce processus simplifie la participation des institutions culturelles en réduisant les barrières techniques et en centralisant les téléchargements. Les ressources sont d'abord collectées par la DPLA, puis transférées à Wikimedia Commons avec leurs métadonnées, facilitant ainsi leur intégration dans les articles de Wikipedia. Le projet a nécessité une chaîne de partenariats et des exigences techniques spécifiques, mais a permis une augmentation significative de l'utilisation des ressources numérisées.</t>
  </si>
  <si>
    <t>• Résultats plus aléatoires que sur Chat-GPT
• Temps de traitement plus long
• Erreurs dans le décompte de mots
• Parfois non-respect de la limite de mots
• Pour le traitement du texte long EN, a produit 2 résumés différents dans sa réponse</t>
  </si>
  <si>
    <t>Chat GPT-4o Mini
Chat GPT-4o</t>
  </si>
  <si>
    <t>Mistral Medium
Mistral Large 2
Mistral Large 2-128k</t>
  </si>
  <si>
    <t>Dis-moi si c'est OK pour toi avant de te lancer. Le texte à résumer est en attachement.</t>
  </si>
  <si>
    <t>Fidélité</t>
  </si>
  <si>
    <t>Objectivité</t>
  </si>
  <si>
    <t>Fluidité</t>
  </si>
  <si>
    <t>Précision du vocabulaire</t>
  </si>
  <si>
    <t>Grammaire et orthographe</t>
  </si>
  <si>
    <t>Non-redondance</t>
  </si>
  <si>
    <t>Evaluation intrinsèque</t>
  </si>
  <si>
    <t>Contenu</t>
  </si>
  <si>
    <t>Structure</t>
  </si>
  <si>
    <t>Adaptation au public</t>
  </si>
  <si>
    <t>Résumé évalué</t>
  </si>
  <si>
    <t>Typologie</t>
  </si>
  <si>
    <t>Thème</t>
  </si>
  <si>
    <t>Note Contenu</t>
  </si>
  <si>
    <t>Note Structure</t>
  </si>
  <si>
    <t>Note Langue</t>
  </si>
  <si>
    <t>Note Intrinsèque</t>
  </si>
  <si>
    <t>Note Extrinsèque</t>
  </si>
  <si>
    <t>Echelle de notation</t>
  </si>
  <si>
    <t>Très insatisfaisant</t>
  </si>
  <si>
    <t>Insatisfaisant</t>
  </si>
  <si>
    <t>Très satisfaisant</t>
  </si>
  <si>
    <t>Excellent</t>
  </si>
  <si>
    <t>Définitions</t>
  </si>
  <si>
    <t>Intrinsèque</t>
  </si>
  <si>
    <t>Extrinsèque</t>
  </si>
  <si>
    <t>Fonds</t>
  </si>
  <si>
    <t>Organisation</t>
  </si>
  <si>
    <t>Forme</t>
  </si>
  <si>
    <t>Adaptation au public cible</t>
  </si>
  <si>
    <t>Respect des règles grammaticales et orthographiques de la langue.</t>
  </si>
  <si>
    <t>Prise en compte de l'intégralité du texte source.</t>
  </si>
  <si>
    <t>Prise en compte de tous les éléments importants du texte original.</t>
  </si>
  <si>
    <t>Respect de l'information originale sans déformation.</t>
  </si>
  <si>
    <t>Présentation impartiale des informations, absence de biais.</t>
  </si>
  <si>
    <t>Transmission de l'essentiel en peu de mots.</t>
  </si>
  <si>
    <t>Facilité de lecture et d'enchaînement des phrases.</t>
  </si>
  <si>
    <t>Présence de connecteurs logiques dans le résumé.</t>
  </si>
  <si>
    <t>Logique</t>
  </si>
  <si>
    <t>Cohésion interne entre les différentes parties du résumé.</t>
  </si>
  <si>
    <t>Absence de répétition d'idées.</t>
  </si>
  <si>
    <t>Pertinence par rapport aux besoins du lecteur visé.</t>
  </si>
  <si>
    <t>Utilité du résumé pour réaliser des tâches spécifiques</t>
  </si>
  <si>
    <t>Qualité du résumé lui-même.</t>
  </si>
  <si>
    <t>Informatif</t>
  </si>
  <si>
    <t>Indicatif</t>
  </si>
  <si>
    <t>Utilisation de termes non-ambigus, appropriés et spécifiques pour exprimer les idées avec justesse.</t>
  </si>
  <si>
    <t>Abstractif</t>
  </si>
  <si>
    <t>Extractif</t>
  </si>
  <si>
    <t>Formé à partir de phrases ou morceaux de phrases du texte original.</t>
  </si>
  <si>
    <t>Ou descriptif, a pour but principal de donner un aperçu général du contenu d'un document sans entrer dans les détails spécifiques.</t>
  </si>
  <si>
    <t>Evaluation extrinsèque</t>
  </si>
  <si>
    <t>Formé à partir des idées du texte et reformulé avec un texte nouveau.</t>
  </si>
  <si>
    <t>Texte
FR
Court</t>
  </si>
  <si>
    <t>Texte
FR
Moyen</t>
  </si>
  <si>
    <t>Texte
FR
Long</t>
  </si>
  <si>
    <t>Texte
EN
Court</t>
  </si>
  <si>
    <t>Texte
EN
Moyen</t>
  </si>
  <si>
    <t>Texte
EN
Long</t>
  </si>
  <si>
    <t>Mistral 2 Medium/Large</t>
  </si>
  <si>
    <t>Chat GPT-4-o / 4-o-Mini</t>
  </si>
  <si>
    <t>04.3 Evaluation — Tableau global</t>
  </si>
  <si>
    <t>04.2 Evaluation — Modèle de grille</t>
  </si>
  <si>
    <t>04.1 Evaluation — Critères</t>
  </si>
  <si>
    <t>Tests faits</t>
  </si>
  <si>
    <t>Test envoyés</t>
  </si>
  <si>
    <t>Evaluation faite</t>
  </si>
  <si>
    <t>Fiche technique faite</t>
  </si>
  <si>
    <t>X</t>
  </si>
  <si>
    <t>Elisabeth</t>
  </si>
  <si>
    <t>Claude</t>
  </si>
  <si>
    <t>Equipe Crepac</t>
  </si>
  <si>
    <t>Enseignant</t>
  </si>
  <si>
    <t>Auditeur</t>
  </si>
  <si>
    <t>Compilation faite</t>
  </si>
  <si>
    <r>
      <t>Local Hosting of Faculty-Created Open Education Resources : Launching PressbooksNotice</t>
    </r>
    <r>
      <rPr>
        <sz val="11"/>
        <color rgb="FF19161A"/>
        <rFont val="Raleway"/>
      </rPr>
      <t xml:space="preserve"> </t>
    </r>
  </si>
  <si>
    <t xml:space="preserve">Nb initial
de mots </t>
  </si>
  <si>
    <r>
      <t>• Test Court : OK avec ChatGPT-4-o-Mini et avec copie du texte dans le prompt
• Test Moyen/Long : Adaptation de la fin du prompt en "</t>
    </r>
    <r>
      <rPr>
        <i/>
        <sz val="12"/>
        <color rgb="FF000000"/>
        <rFont val="Raleway"/>
      </rPr>
      <t>Dis-moi si c'est OK pour toi avant de te lancer. Le texte à résumer est en attachement.</t>
    </r>
    <r>
      <rPr>
        <sz val="12"/>
        <color rgb="FF000000"/>
        <rFont val="Raleway"/>
      </rPr>
      <t>" et attachement du PDF du texte dans le même prompt</t>
    </r>
  </si>
  <si>
    <r>
      <t xml:space="preserve">Rôle : </t>
    </r>
    <r>
      <rPr>
        <sz val="12"/>
        <color theme="1"/>
        <rFont val="Raleway"/>
      </rPr>
      <t>Agis comme un documentaliste professionnel et expérimenté en analyse documentaire. Tu travailles dans un centre de documentation spécialisé dans les sciences de l’information et de la documentation.</t>
    </r>
  </si>
  <si>
    <r>
      <t>·</t>
    </r>
    <r>
      <rPr>
        <sz val="7"/>
        <color theme="1"/>
        <rFont val="Raleway"/>
      </rPr>
      <t xml:space="preserve">      </t>
    </r>
    <r>
      <rPr>
        <sz val="12"/>
        <color theme="1"/>
        <rFont val="Raleway"/>
      </rPr>
      <t>Lieu de travail : Centre de documentation spécialisé.</t>
    </r>
  </si>
  <si>
    <r>
      <t>·</t>
    </r>
    <r>
      <rPr>
        <sz val="7"/>
        <color theme="1"/>
        <rFont val="Raleway"/>
      </rPr>
      <t xml:space="preserve">      </t>
    </r>
    <r>
      <rPr>
        <sz val="12"/>
        <color theme="1"/>
        <rFont val="Raleway"/>
      </rPr>
      <t xml:space="preserve">Domaines : Structuration de l’information, veille informationnelle, knowledge management, records management, gestion électronique de documents, archivage, dématérialisation, traitement des données, web des données, web sémantique, ingénierie documentaire, ingénierie de projet. </t>
    </r>
  </si>
  <si>
    <r>
      <t>·</t>
    </r>
    <r>
      <rPr>
        <sz val="7"/>
        <color theme="1"/>
        <rFont val="Raleway"/>
      </rPr>
      <t xml:space="preserve">      </t>
    </r>
    <r>
      <rPr>
        <sz val="12"/>
        <color theme="1"/>
        <rFont val="Raleway"/>
      </rPr>
      <t>Public : Étudiants et enseignants-chercheurs.</t>
    </r>
  </si>
  <si>
    <r>
      <t>·</t>
    </r>
    <r>
      <rPr>
        <sz val="7"/>
        <color theme="1"/>
        <rFont val="Raleway"/>
      </rPr>
      <t xml:space="preserve">      </t>
    </r>
    <r>
      <rPr>
        <sz val="12"/>
        <color theme="1"/>
        <rFont val="Raleway"/>
      </rPr>
      <t>Langues : Français et anglais.</t>
    </r>
  </si>
  <si>
    <r>
      <t>·</t>
    </r>
    <r>
      <rPr>
        <sz val="7"/>
        <color theme="1"/>
        <rFont val="Raleway"/>
      </rPr>
      <t xml:space="preserve">      </t>
    </r>
    <r>
      <rPr>
        <sz val="12"/>
        <color theme="1"/>
        <rFont val="Raleway"/>
      </rPr>
      <t xml:space="preserve">Type de documents : Presse professionnelle spécialisée (Ex. : Archimag, Bulletin des Bibliothèques de France, Documentation et bibliothèques, Computers in Library, Hi Tech Library) et publications scientifiques (Ex. : Cairn.info, Emerald, Scopus, SpringerLink). </t>
    </r>
  </si>
  <si>
    <r>
      <t>·</t>
    </r>
    <r>
      <rPr>
        <sz val="7"/>
        <color theme="1"/>
        <rFont val="Raleway"/>
      </rPr>
      <t xml:space="preserve">      </t>
    </r>
    <r>
      <rPr>
        <sz val="12"/>
        <color theme="1"/>
        <rFont val="Raleway"/>
      </rPr>
      <t>Tâche : Rédiger des résumés abstractifs d’articles pour aider les usagers à comprendre rapidement le sujet et les idées de l’article, et à décider de la lecture ou non de l’article complet.</t>
    </r>
  </si>
  <si>
    <r>
      <t>·</t>
    </r>
    <r>
      <rPr>
        <sz val="7"/>
        <color theme="1"/>
        <rFont val="Raleway"/>
      </rPr>
      <t xml:space="preserve">      </t>
    </r>
    <r>
      <rPr>
        <sz val="12"/>
        <color theme="1"/>
        <rFont val="Raleway"/>
      </rPr>
      <t>Objectif : Produire des résumés concis, clairs, fiables, fidèles et pertinents.</t>
    </r>
  </si>
  <si>
    <r>
      <t>1.</t>
    </r>
    <r>
      <rPr>
        <sz val="7"/>
        <color theme="1"/>
        <rFont val="Raleway"/>
      </rPr>
      <t xml:space="preserve">    </t>
    </r>
    <r>
      <rPr>
        <sz val="12"/>
        <color theme="1"/>
        <rFont val="Raleway"/>
      </rPr>
      <t>Lire le texte en entier</t>
    </r>
  </si>
  <si>
    <r>
      <t>2.</t>
    </r>
    <r>
      <rPr>
        <sz val="7"/>
        <color theme="1"/>
        <rFont val="Raleway"/>
      </rPr>
      <t xml:space="preserve">    </t>
    </r>
    <r>
      <rPr>
        <sz val="12"/>
        <color theme="1"/>
        <rFont val="Raleway"/>
      </rPr>
      <t>Analyser le texte :</t>
    </r>
  </si>
  <si>
    <r>
      <t>·</t>
    </r>
    <r>
      <rPr>
        <sz val="7"/>
        <color theme="1"/>
        <rFont val="Raleway"/>
      </rPr>
      <t xml:space="preserve">       </t>
    </r>
    <r>
      <rPr>
        <sz val="12"/>
        <color theme="1"/>
        <rFont val="Raleway"/>
      </rPr>
      <t>Identifier le thème ou le sujet.</t>
    </r>
  </si>
  <si>
    <r>
      <t>·</t>
    </r>
    <r>
      <rPr>
        <sz val="7"/>
        <color theme="1"/>
        <rFont val="Raleway"/>
      </rPr>
      <t xml:space="preserve">       </t>
    </r>
    <r>
      <rPr>
        <sz val="12"/>
        <color theme="1"/>
        <rFont val="Raleway"/>
      </rPr>
      <t>Identifier la problématique centrale.</t>
    </r>
  </si>
  <si>
    <r>
      <t>·</t>
    </r>
    <r>
      <rPr>
        <sz val="7"/>
        <color theme="1"/>
        <rFont val="Raleway"/>
      </rPr>
      <t xml:space="preserve">       </t>
    </r>
    <r>
      <rPr>
        <sz val="12"/>
        <color theme="1"/>
        <rFont val="Raleway"/>
      </rPr>
      <t>Extraire les points-clés.</t>
    </r>
  </si>
  <si>
    <r>
      <t>·</t>
    </r>
    <r>
      <rPr>
        <sz val="7"/>
        <color theme="1"/>
        <rFont val="Raleway"/>
      </rPr>
      <t xml:space="preserve">       </t>
    </r>
    <r>
      <rPr>
        <sz val="12"/>
        <color theme="1"/>
        <rFont val="Raleway"/>
      </rPr>
      <t>Identifier la conclusion de l’auteur.</t>
    </r>
  </si>
  <si>
    <r>
      <t>·</t>
    </r>
    <r>
      <rPr>
        <sz val="7"/>
        <color theme="1"/>
        <rFont val="Raleway"/>
      </rPr>
      <t xml:space="preserve">       </t>
    </r>
    <r>
      <rPr>
        <sz val="12"/>
        <color theme="1"/>
        <rFont val="Raleway"/>
      </rPr>
      <t>Identifier les mots-clés.</t>
    </r>
  </si>
  <si>
    <r>
      <t>3.</t>
    </r>
    <r>
      <rPr>
        <sz val="7"/>
        <color theme="1"/>
        <rFont val="Raleway"/>
      </rPr>
      <t xml:space="preserve">    </t>
    </r>
    <r>
      <rPr>
        <sz val="12"/>
        <color theme="1"/>
        <rFont val="Raleway"/>
      </rPr>
      <t>Présenter les réponses dans un tableau à 2 colonnes (Colonne 1 : Thème, Problématique, Points-clés, Conclusion, Mots-clés ; Colonne 2 : les réponses).</t>
    </r>
  </si>
  <si>
    <r>
      <t>4.</t>
    </r>
    <r>
      <rPr>
        <sz val="7"/>
        <color theme="1"/>
        <rFont val="Raleway"/>
      </rPr>
      <t xml:space="preserve">    </t>
    </r>
    <r>
      <rPr>
        <sz val="12"/>
        <color theme="1"/>
        <rFont val="Raleway"/>
      </rPr>
      <t>Rédiger le résumé en suivant les consignes ci-dessous.</t>
    </r>
  </si>
  <si>
    <r>
      <t>5.</t>
    </r>
    <r>
      <rPr>
        <sz val="7"/>
        <color theme="1"/>
        <rFont val="Raleway"/>
      </rPr>
      <t xml:space="preserve">    </t>
    </r>
    <r>
      <rPr>
        <sz val="12"/>
        <color theme="1"/>
        <rFont val="Raleway"/>
      </rPr>
      <t>Vérifier l’absence de plagiat en suivant les consignes ci-dessous.</t>
    </r>
  </si>
  <si>
    <r>
      <t>6.</t>
    </r>
    <r>
      <rPr>
        <sz val="7"/>
        <color theme="1"/>
        <rFont val="Raleway"/>
      </rPr>
      <t xml:space="preserve">    </t>
    </r>
    <r>
      <rPr>
        <sz val="12"/>
        <color theme="1"/>
        <rFont val="Raleway"/>
      </rPr>
      <t>Vérifier la conformité aux consignes en suivant les consignes ci-dessous.</t>
    </r>
  </si>
  <si>
    <r>
      <t>·</t>
    </r>
    <r>
      <rPr>
        <sz val="7"/>
        <color theme="1"/>
        <rFont val="Raleway"/>
      </rPr>
      <t xml:space="preserve">      </t>
    </r>
    <r>
      <rPr>
        <sz val="12"/>
        <color theme="1"/>
        <rFont val="Raleway"/>
      </rPr>
      <t>Rédiger en français.</t>
    </r>
  </si>
  <si>
    <r>
      <t>·</t>
    </r>
    <r>
      <rPr>
        <sz val="7"/>
        <color theme="1"/>
        <rFont val="Raleway"/>
      </rPr>
      <t xml:space="preserve">      </t>
    </r>
    <r>
      <rPr>
        <sz val="12"/>
        <color theme="1"/>
        <rFont val="Raleway"/>
      </rPr>
      <t>Rédiger un résumé abstractif (non extractif).</t>
    </r>
  </si>
  <si>
    <r>
      <t>·</t>
    </r>
    <r>
      <rPr>
        <sz val="7"/>
        <color theme="1"/>
        <rFont val="Raleway"/>
      </rPr>
      <t xml:space="preserve">      </t>
    </r>
    <r>
      <rPr>
        <sz val="12"/>
        <color theme="1"/>
        <rFont val="Raleway"/>
      </rPr>
      <t>Rédiger des phrases complètes, sans titres ou de listes à puces.</t>
    </r>
  </si>
  <si>
    <r>
      <t>·</t>
    </r>
    <r>
      <rPr>
        <sz val="7"/>
        <color theme="1"/>
        <rFont val="Raleway"/>
      </rPr>
      <t xml:space="preserve">      </t>
    </r>
    <r>
      <rPr>
        <sz val="12"/>
        <color theme="1"/>
        <rFont val="Raleway"/>
      </rPr>
      <t>Adopter un ton neutre et objectif.</t>
    </r>
  </si>
  <si>
    <r>
      <t>·</t>
    </r>
    <r>
      <rPr>
        <sz val="7"/>
        <color theme="1"/>
        <rFont val="Raleway"/>
      </rPr>
      <t xml:space="preserve">      </t>
    </r>
    <r>
      <rPr>
        <sz val="12"/>
        <color theme="1"/>
        <rFont val="Raleway"/>
      </rPr>
      <t>Couvrir tout le texte, sans omission.</t>
    </r>
  </si>
  <si>
    <r>
      <t>·</t>
    </r>
    <r>
      <rPr>
        <sz val="7"/>
        <color theme="1"/>
        <rFont val="Raleway"/>
      </rPr>
      <t xml:space="preserve">      </t>
    </r>
    <r>
      <rPr>
        <sz val="12"/>
        <color theme="1"/>
        <rFont val="Raleway"/>
      </rPr>
      <t>Limiter le résumé à environ 150 mots.</t>
    </r>
  </si>
  <si>
    <r>
      <t>·</t>
    </r>
    <r>
      <rPr>
        <sz val="7"/>
        <color theme="1"/>
        <rFont val="Raleway"/>
      </rPr>
      <t xml:space="preserve">      </t>
    </r>
    <r>
      <rPr>
        <sz val="12"/>
        <color theme="1"/>
        <rFont val="Raleway"/>
      </rPr>
      <t>Ne pas paraphraser le texte original, reformuler en gardant les termes clés.</t>
    </r>
  </si>
  <si>
    <r>
      <t>·</t>
    </r>
    <r>
      <rPr>
        <sz val="7"/>
        <color theme="1"/>
        <rFont val="Raleway"/>
      </rPr>
      <t xml:space="preserve">      </t>
    </r>
    <r>
      <rPr>
        <sz val="12"/>
        <color theme="1"/>
        <rFont val="Raleway"/>
      </rPr>
      <t>Utiliser un style neutre, clair, concis, sans redondance, précis.</t>
    </r>
  </si>
  <si>
    <r>
      <t>·</t>
    </r>
    <r>
      <rPr>
        <sz val="7"/>
        <color theme="1"/>
        <rFont val="Raleway"/>
      </rPr>
      <t xml:space="preserve">      </t>
    </r>
    <r>
      <rPr>
        <sz val="12"/>
        <color theme="1"/>
        <rFont val="Raleway"/>
      </rPr>
      <t>Vérifier que le résumé ne reprend pas les phrases exactes du texte original.</t>
    </r>
  </si>
  <si>
    <r>
      <t>·</t>
    </r>
    <r>
      <rPr>
        <sz val="7"/>
        <color theme="1"/>
        <rFont val="Raleway"/>
      </rPr>
      <t xml:space="preserve">      </t>
    </r>
    <r>
      <rPr>
        <sz val="12"/>
        <color theme="1"/>
        <rFont val="Raleway"/>
      </rPr>
      <t>Si plus de 20 mots consécutifs sont identiques à ceux du texte original, les mentionner sous le résumé avec l’en-tête "Citation :".</t>
    </r>
  </si>
  <si>
    <r>
      <t>·</t>
    </r>
    <r>
      <rPr>
        <sz val="7"/>
        <color theme="1"/>
        <rFont val="Raleway"/>
      </rPr>
      <t xml:space="preserve">      </t>
    </r>
    <r>
      <rPr>
        <sz val="12"/>
        <color theme="1"/>
        <rFont val="Raleway"/>
      </rPr>
      <t>Sinon, indiquer : "Vérification absence de plagiat faite et OK".</t>
    </r>
  </si>
  <si>
    <r>
      <t>·</t>
    </r>
    <r>
      <rPr>
        <sz val="7"/>
        <color theme="1"/>
        <rFont val="Raleway"/>
      </rPr>
      <t xml:space="preserve">      </t>
    </r>
    <r>
      <rPr>
        <sz val="12"/>
        <color theme="1"/>
        <rFont val="Raleway"/>
      </rPr>
      <t>Indiquer le nombre de mots du résumé.</t>
    </r>
  </si>
  <si>
    <r>
      <t>·</t>
    </r>
    <r>
      <rPr>
        <sz val="7"/>
        <color theme="1"/>
        <rFont val="Raleway"/>
      </rPr>
      <t xml:space="preserve">      </t>
    </r>
    <r>
      <rPr>
        <sz val="12"/>
        <color theme="1"/>
        <rFont val="Raleway"/>
      </rPr>
      <t>Identifier la partie du résumé qui reprend l’idée principale du texte original.</t>
    </r>
  </si>
  <si>
    <r>
      <t>·</t>
    </r>
    <r>
      <rPr>
        <sz val="7"/>
        <color theme="1"/>
        <rFont val="Raleway"/>
      </rPr>
      <t xml:space="preserve">      </t>
    </r>
    <r>
      <rPr>
        <sz val="12"/>
        <color theme="1"/>
        <rFont val="Raleway"/>
      </rPr>
      <t>Identifier les parties du résumé qui reprennent les points-clés du texte original.</t>
    </r>
  </si>
  <si>
    <t>[NE PEUT PAS PRENDRE EN CHARGE PLUS DE 6000 MOTS]</t>
  </si>
  <si>
    <t>Paramétrage : prompt</t>
  </si>
  <si>
    <r>
      <t xml:space="preserve">Article - Catherine BELLINO, </t>
    </r>
    <r>
      <rPr>
        <i/>
        <sz val="11"/>
        <rFont val="Raleway"/>
      </rPr>
      <t>Contribution de l’architecture de l’information à l’utilisabilité informationnelle : le cas des intranets</t>
    </r>
    <r>
      <rPr>
        <sz val="11"/>
        <rFont val="Raleway"/>
      </rPr>
      <t xml:space="preserve"> (pages 71-88)</t>
    </r>
  </si>
  <si>
    <r>
      <t>Utilisabilité informationnelle</t>
    </r>
    <r>
      <rPr>
        <sz val="11"/>
        <rFont val="Raleway"/>
      </rPr>
      <t xml:space="preserve"> = “collection de données organisées dans le but de délivrer un message […] La façon d’organiser les données résulte d’une intention de l’émetteur.”</t>
    </r>
  </si>
  <si>
    <r>
      <rPr>
        <sz val="11"/>
        <rFont val="Raleway"/>
      </rPr>
      <t xml:space="preserve">- </t>
    </r>
    <r>
      <rPr>
        <b/>
        <sz val="11"/>
        <rFont val="Raleway"/>
      </rPr>
      <t>Repérabilité</t>
    </r>
    <r>
      <rPr>
        <sz val="11"/>
        <rFont val="Raleway"/>
      </rPr>
      <t xml:space="preserve"> </t>
    </r>
    <r>
      <rPr>
        <b/>
        <sz val="11"/>
        <rFont val="Raleway"/>
      </rPr>
      <t>(</t>
    </r>
    <r>
      <rPr>
        <sz val="11"/>
        <rFont val="Raleway"/>
      </rPr>
      <t>findability</t>
    </r>
    <r>
      <rPr>
        <b/>
        <sz val="11"/>
        <rFont val="Raleway"/>
      </rPr>
      <t>)</t>
    </r>
  </si>
  <si>
    <r>
      <t xml:space="preserve">- </t>
    </r>
    <r>
      <rPr>
        <b/>
        <sz val="11"/>
        <rFont val="Raleway"/>
      </rPr>
      <t>Qualité de l’information</t>
    </r>
  </si>
  <si>
    <t>Moyennement satisfaisant</t>
  </si>
  <si>
    <t>Dans cet article, l'auteur souligne l'importance de prendre en compte les considérations pratiques avant d'adopter de nouvelles technologies émergentes. Il met en garde contre les menaces potentielles pour la vie privée, la sécurité, l'accessibilité et la santé liées à l'utilisation de nouvelles technologies, telles que la réalité virtuelle et l'analyse des données. L'auteur recommande aux organisations, notamment les bibliothèques, de mettre en place des politiques appropriées pour faire face à ces menaces avant d'introduire de nouvelles technologies. Il souligne également l'importance de la formation et de l'éducation des utilisateurs pour une utilisation adéquate des technologies. Enfin, l'auteur encourage la recherche dans le domaine de la technologie des bibliothèques pour renforcer les pratiques basées sur des preuves dans la formation des politiques technologiques.</t>
  </si>
  <si>
    <t>Paramétrage : Mode Custom, Instructions: "Summarize this article in French, size 10% of original text, with paragraph, no bullet points"</t>
  </si>
  <si>
    <t>Un webinaire parrainé par DPLA (Digital Public Library of America) et la Wikimedia Foundation a présenté un flux de travail permettant de copier automatiquement les enregistrements collectés par DPLA dans Wikimedia Commons avec leurs métadonnées associées. Cette migration facilite l'ajout des ressources dans les articles de Wikipédia, ce qui les rend accessibles à un large public d'utilisateurs d'Internet. Ce projet, lancé en 2020, a été rendu possible grâce à un financement de la Fondation Alfred P. Sloan et à la consultation continue de la Wikimedia Foundation. Il permet aux institutions de DPLA de participer à Wikipédia en ne leur demandant que des tâches nécessitant leur connaissance locale, telles que la description de leurs propres collections avant leur agrégation et la prise de décisions éditoriales sur Wikipédia une fois les ressources téléchargées. Grâce à ce projet, DPLA a pu télécharger plus de 2,25 millions de fichiers provenant de 780 000 éléments en moins d'un an et demi, devenant ainsi la plus grande contribution unique à Wikimedia Commons jamais réalisée. Cette approche permet d'augmenter l'utilisation des ressources numérisées et offre de nouvelles opportunités de partenariats et de participation à Wikipédia.</t>
  </si>
  <si>
    <t>Les coûts croissants des établissements d'enseignement supérieur, associés au coût élevé des manuels scolaires, ont contraint les étudiants à prendre des décisions sur leur capacité à se procurer les documents principaux pour leurs cours. Les éditeurs qui fournissent des codes d'accès numériques, limitant la capacité des étudiants à copier, imprimer ou partager les documents, ou à revendre le manuel après la fin du cours, ont poussé les étudiants à renoncer à l'achat de matériel. Les institutions ont donc commencé à soutenir les initiatives de ressources éducatives ouvertes (REO) pour fournir aux étudiants un texte principal gratuit ou un complément à leurs documents. Cet article présente une étude de cas sur la mise en place d'une solution à faible coût et auto-hébergée pour soutenir la création de matériel REO par les enseignants à l'Université de Dubuque. L'article décrit les compétences et les connaissances nécessaires pour soutenir cette initiative avec un minimum de complexité et de jargon. À l'Université de Dubuque, la bibliothèque a installé, configuré et déployé une instance de Pressbooks pour soutenir le développement de REO par les enseignants. Pressbooks est un système de gestion de contenu de livre open source, ce qui signifie que le logiciel est gratuit et peut être personnalisé. L'article décrit également le processus d'installation, la documentation utilisée et la collaboration avec les enseignants pour ajouter du matériel et résoudre les problèmes. En conclusion, l'article souligne les avantages à long terme des projets soutenus par les REO pour les enseignants, les étudiants et la bibliothèque.</t>
  </si>
  <si>
    <t>La Bibliothèque littéraire Jacques-Doucet (BLJD) a rouvert ses portes après avoir été fermée en raison de problèmes de gestion. La bibliothèque, qui abrite des collections précieuses de manuscrits, d'ouvrages rares et d'œuvres d'art liées à la littérature, a été critiquée pour sa gestion des collections et des legs. Un administrateur provisoire a été nommé pour réorganiser la bibliothèque et mettre en place un nouveau projet scientifique et culturel. La salle de lecture a rouvert avec des horaires d'ouverture élargis et des conditions de consultation assouplies. L'équipe doit également entreprendre des tâches telles que le rangement des collections et la restauration des objets fragiles. Malgré ces défis, l'équipe est déterminée à valoriser les collections et à restaurer la réputation de la bibliothèque.</t>
  </si>
  <si>
    <t>En 2023, le terme "matrimoine" est en cours de réhabilitation sous l'influence du mouvement féministe. Il renvoie à l'héritage culturel légué par les générations de femmes précédentes. L'association HF Île-de-France a lancé les Journées du "matrimoine" en 2015, qui sont maintenant célébrées dans plusieurs villes françaises. Le Centre des archives du féminisme, situé à la bibliothèque universitaire d'Angers, joue un rôle clé dans la préservation et la valorisation de ce matrimoine. Les archives du centre comprennent des documents relatifs aux mouvements féministes des XIXe, XXe et XXIe siècles, ainsi que des fonds sur des personnalités et des associations féministes. Le CAF participe également à des projets de recherche et à des initiatives de valorisation de ces archives. Il est prévu que ces archives servent de base à la création d'un musée d'histoire des féminismes à Angers.</t>
  </si>
  <si>
    <t>Conséquences de l'adoption de nouvelles technologies dans les bibliothèques
Ce document de recherche souligne l'importance d'examiner attentivement les implications pratiques et les menaces potentielles avant d'adopter de nouvelles technologies, en particulier dans le contexte des bibliothèques. Le document discute de la nécessité pour les organisations d'évaluer minutieusement les risques pour la confidentialité, la sécurité, l'accessibilité, la santé, l'apprentissage et la désinformation avant de mettre en œuvre de nouvelles technologies. 
Problèmes potentiels liés à la réalité virtuelle et à l'analyse de données
En utilisant la réalité virtuelle (RV) et l'analyse de données comme exemples, le document décrit plusieurs problèmes potentiels qui doivent être résolus. Pour la RV, le document met en évidence les risques pour la santé et la sécurité, tels que les crises d'épilepsie et la désorientation, ainsi que les obstacles à l'apprentissage pour les utilisateurs ayant une expérience technologique limitée. Le document suggère que les bibliothèques devraient créer des politiques spécifiques pour atténuer ces risques, comme exiger que l'utilisateur reconnaisse les consignes de sécurité et fournisse de l'aide. En ce qui concerne l'analyse des données, le document souligne les menaces pour la confidentialité et la sécurité des usagers, en particulier l'utilisation abusive potentielle des données collectées pour les services de bibliothèque. Le document soutient que les bibliothèques doivent avoir des politiques claires et transparentes décrivant la collecte, l'utilisation et les mesures de sécurité des données, permettant aux usagers de prendre des décisions éclairées sur l'adhésion ou non aux services axés sur les données. 
Élaboration proactive d’une politique technologique dans les bibliothèques
Le document souligne que l’élaboration d’une politique technologique doit être un processus proactif, s’appuyant sur des exemples existants d’organisations similaires et évaluant minutieusement le contexte unique de la bibliothèque. En donnant la priorité à la politique avant de mettre en œuvre de nouvelles technologies, les bibliothèques peuvent réduire leur responsabilité et protéger le bien-être de leurs usagers, de leurs employés et de leurs ressources.</t>
  </si>
  <si>
    <t>L'augmentation des coûts des manuels scolaires et des codes d'accès numériques a rendu difficile pour de nombreux étudiants de se procurer le matériel nécessaire à leurs cours. Cela a conduit les institutions à explorer les ressources éducatives libres (REL) comme moyen de fournir un accès gratuit à des supports d'apprentissage de qualité. Alors que les grandes institutions ou les partenariats au niveau de l'État peuvent tirer parti de plateformes comme Pressbooks, les petites universités et les collèges privés manquent souvent de ressources pour négocier ce type de relations. 
Déploiement de l'Université de Dubuque
Cette étude de cas examine comment l'Université de Dubuque, une petite université privée, a déployé une instance auto-hébergée de Pressbooks pour aider les professeurs à créer des REL pour leurs cours. Le processus impliquait la mise en place d'un serveur Amazon Web Services (AWS), la configuration des logiciels WordPress et Pressbooks et une étroite collaboration avec les professeurs pour importer et formater leurs supports de cours existants. 
Défis et personnalisation
La mise en œuvre a été confrontée à certains défis, tels que la gestion des comptes utilisateurs et l'intégration des e-mails, mais le personnel de la bibliothèque a pu surmonter ces obstacles. L'approche auto-hébergée a permis à l'université de garder le contrôle de la plateforme et de la personnaliser en fonction de ses besoins spécifiques. Cette étude de cas fournit un aperçu détaillé des étapes techniques et organisationnelles nécessaires aux petites institutions pour développer leurs propres solutions basées sur les REL à l'aide de Pressbooks.</t>
  </si>
  <si>
    <t>Développement du flux de travail par la Digital Public Library of America (DPLA)
 Ce document de recherche traite d'un flux de travail développé par la Digital Public Library of America (DPLA) pour télécharger automatiquement les ressources numérisées et leurs métadonnées des collections agrégées de la DPLA dans Wikimedia Commons. Les points clés sont les suivants : 
Avantages de la migration vers Wikimedia Commons
 Le principal avantage de cette migration est la facilité avec laquelle les ressources peuvent ensuite être ajoutées aux articles de Wikipédia, exposant les ressources à un large public d'utilisateurs Internet généraux qui, autrement, n'auraient peut-être aucune raison d'interagir avec les ressources d'un référentiel donné. Ce projet DPLA, lancé début 2020, est le résultat d'une subvention accordée par la Fondation Alfred P. Sloan et d'une consultation continue de la Fondation Wikimedia. Le compte de bot autorisé de la DPLA sur Wikimedia Commons télécharge les ressources des institutions DPLA. En utilisant les données fournies par les institutions contributrices, la DPLA applique des filtres pour identifier les éléments éligibles, génère un balisage wiki à partir de métadonnées descriptives et télécharge des fichiers multimédias sur un serveur pour les télécharger. Cette approche offre aux institutions de la DPLA une rampe d'accès simple à la participation à Wikipédia, leur demandant seulement de décrire leurs collections avant l'agrégation et de prendre des décisions éditoriales sur Wikipédia une fois qu'elles ont été téléchargées. Ce projet a nécessité des partenariats entre la DPLA, la Wikimedia Foundation et des institutions locales comme la Toledo Lucas County Public Library (TLCPL). Le flux de travail permet à la DPLA de télécharger plus de 2,25 millions de fichiers provenant de 780 000 éléments sur Wikimedia Commons, devenant ainsi la plus grande contribution unique jamais réalisée. La visibilité accrue dans les articles de Wikipédia a entraîné des statistiques d'utilisation nettement plus élevées pour les ressources numérisées.</t>
  </si>
  <si>
    <t>ERNST &amp; al_2023_Re-Examining Summarization Evaluation across Multiple Quality Criteria.pdf</t>
  </si>
  <si>
    <t>LLORET &amp; PALOMAR_2009_Challenging Issues of Automatic Summarization.pdf</t>
  </si>
  <si>
    <t>SYED &amp; al_2021_Summary Explorer-Visualizing the State of the Art in Text Summarization.pdf</t>
  </si>
  <si>
    <t>MANI &amp; al_1998_TIPSTER SUMMAC Text Summarization Evaluation.pdf</t>
  </si>
  <si>
    <t>SPARCK JONES &amp; GALLIERS_1995_Evaluating Natual Language Prcoessing Systems.pdf</t>
  </si>
  <si>
    <t>ISKENDER &amp; al_2021_Reliability-Human-Evaluation-Text-Summarization-Lessons-Challenges.pdf</t>
  </si>
  <si>
    <t>LOFTIGOLIAN &amp; al_2023_Human-Experts-Perceptions-Auto-Generated-Summarization-Quality.pdf</t>
  </si>
  <si>
    <t>LLORET &amp; al_2017_challenging-task-summary-evaluation-overview.pdf</t>
  </si>
  <si>
    <t>GPT 3.5 and GPT 4.0
"SciSummary uses GPT-3.5 and GPT-4 models to provide summaries of any scientific articles or research papers"
Bleeding Edge</t>
  </si>
  <si>
    <t>AKHMETOV &amp; al_2023_Comprehensive Review on Automatic Text Summarization.pdf</t>
  </si>
  <si>
    <t>HOWCROFT &amp; al_2020_20 Years of Confusion in Human Evaluation NLG Needs Evaluation Sheets and Standardised Definitions.pdf</t>
  </si>
  <si>
    <t>VAN DER LEE &amp; al_2019_Best practices for the human evaluation of automatically generated text.pdf</t>
  </si>
  <si>
    <t>BANDHARI &amp; al_2020_Re-evaluating Evaluation in Text Summarization.pdf</t>
  </si>
  <si>
    <t>BELZ &amp; al_2020_Disentangling the Properties of Human Evaluation Methods.pdf</t>
  </si>
  <si>
    <t>ERMAKOVA &amp; al_2019_Survey on evaluation of summarization methods.pdf</t>
  </si>
  <si>
    <t>GAO &amp; al_2023_Human-like Summarization Evaluation with ChatGPT.pdf</t>
  </si>
  <si>
    <t>HOBSON &amp; al_2007_Task-based-evaluation-of-text-summarization-using-relevance-prediction.pdf</t>
  </si>
  <si>
    <t>LIU &amp; al_2023_Benchmarking-Generation-and-Evaluation-LLM-Capabilities-for-Instruction-Controllable-Summarization.pdf</t>
  </si>
  <si>
    <t>MANI &amp; al_2002_summac-a-text-summarization-evaluation.pdf</t>
  </si>
  <si>
    <t>MANI_2002_Summarization evaluation An overview.pdf</t>
  </si>
  <si>
    <t>NENKOVA &amp; PASSONNEAU_2004_Evaluating-Content-Selection-in-Summarization-Pyramid-Method.pdf</t>
  </si>
  <si>
    <t>NENKOVA &amp; PASSONNEAU_2007_Pyramid-Human-Content-Selection-Variation.pdf</t>
  </si>
  <si>
    <t>SAZIYABEGUM &amp; al_2017_Review-text-summarization-evaluation-methods.pdf</t>
  </si>
  <si>
    <t>SHARMA &amp; al_2024_Survey-dataset-techniques-eval-metric-abstract-text-summarization.pdf</t>
  </si>
  <si>
    <t>STEINBERGER-JEZEK_2009_Evaluation-measures-text-summarization.pdf</t>
  </si>
  <si>
    <t>BIBLIOGRAPHIE EVALUATION</t>
  </si>
  <si>
    <t>03.5 Résumés — ChatGPT 4-o Mini</t>
  </si>
  <si>
    <t>NOTES SUR LA SELECTION</t>
  </si>
  <si>
    <t>Choix d'articles résumés par le même analyste-indexeur (Elisabeth)</t>
  </si>
  <si>
    <t>Choix d'articles issus de la liste de revues  analysées par l'analyste-indexeur choisi</t>
  </si>
  <si>
    <t>Choix d'articles libres de droit (contrainte du droit d'auteur et problème de la non-transparence des données d'netraînement des LLMs)</t>
  </si>
  <si>
    <t>Choix de 3 articles en FR de 3 longueurs différentes : court, moyen, long</t>
  </si>
  <si>
    <t>Choix de 3 articles en EN de 3 longueurs différentes : court, moyen, long</t>
  </si>
  <si>
    <t>Pour les 3 articles, sélection dans la même revue (homogénéité éditoriale pour faciliter la comparaison)</t>
  </si>
  <si>
    <t>En 2023, le substantif « matrimoine » n’existe pas dans les dictionnaires des noms communs français, ce qui n’était pas le cas au Moyen Âge.
Wikipédia consacre un article conséquent à ce concept, bien que la fondation
2020, les femmes représentent 18 % des biographies de Wikipédia en français3.
En 2000, Christine Bard avait été contactée par Marianne Baruch et Marc Olivier Baruch, la petite-fille et l’arrière-petit-fils de Cécile Brunschvicg, qui recherchaient un lieu de conservation pour les archives de leur aïeule, l’une des trois premières femmes entrées dans un gouvernement en France en 1936.
Nantes et de Rennes-2.
Les archives du CAF permettent de révéler ce matrimoine politique longtemps occulté et de découvrir le rôle majeur que joua Cécile Brunschvicg , l’une d’elles, au sein du mouvement féministe réformateur.
Cette écrivaine était une figure majeure du féminisme marseillais des années
1920-1930. Ses archives constituent la source principale pour l’étude de la section marseillaise de l’UFSF qu’elle fonda. Une étudiante a travaillé sur les œuvres littéraires inédites de cette féministe dans le cadre de sa deuxième année de master Métiers du livre et de l’édition de Rennes-2.
Archives du féminisme à l’université d’Angers
Ainsi les archives de Benoîte Groult concernent notamment les mutilations sexuelles féminines, la littérature féministe, la féminisation du langage et la parité politique et dialoguent avec neuf autres fonds du CAF.</t>
  </si>
  <si>
    <t>TOTAL</t>
  </si>
  <si>
    <t>NA</t>
  </si>
  <si>
    <t xml:space="preserve">Evaluateur : </t>
  </si>
  <si>
    <t>04.4 Evaluation — Elisabeth</t>
  </si>
  <si>
    <t>Fournit une vue d'ensemble plus complète du document original, inclut les principaux arguments, résultats, conclusions et recommandations. Peut parfois se substituer à la lecture du document complet pour certains lecteurs</t>
  </si>
  <si>
    <r>
      <t xml:space="preserve">Commentaires </t>
    </r>
    <r>
      <rPr>
        <b/>
        <i/>
        <sz val="16"/>
        <color theme="1"/>
        <rFont val="Raleway"/>
      </rPr>
      <t>(facultatif)</t>
    </r>
  </si>
  <si>
    <t>Utilité</t>
  </si>
  <si>
    <t>Grille</t>
  </si>
  <si>
    <t>Note max: -10
Note max: 10</t>
  </si>
  <si>
    <t>[Calcul automatique]</t>
  </si>
  <si>
    <t>Note max: -6
Note max: 6</t>
  </si>
  <si>
    <t>Note max: -22
Note max: 22</t>
  </si>
  <si>
    <t>Note max: -4
Note max: 4</t>
  </si>
  <si>
    <t>Note max: -26
Note max: 26</t>
  </si>
  <si>
    <t>Notes :</t>
  </si>
  <si>
    <t>Echelle de 5 valeurs</t>
  </si>
  <si>
    <t>Valeur médiane : laisser un choix neutre à l'évaluateur, ne pas le forcer à prendre position qui ne reflèterait pas sa vraie pensée</t>
  </si>
  <si>
    <t>Permet d'aider à la décision (lire ou ne pas lire le texte intégral)</t>
  </si>
  <si>
    <t>Analyse faite</t>
  </si>
  <si>
    <t>A la limite pour le texte long EN ça permet d'avoir un résumé  analytique (mais pas au top pour ce qui est niveau chiffres). Pareil pour le EN moyen, mais attention, utilise le nous !</t>
  </si>
  <si>
    <t>Pour texte moyen FR : une mention des fonds aurait été intéressante, et se concentre trop sur l'intro (la notion de matrimoine), Bien pour la mention du futur musée,</t>
  </si>
  <si>
    <t>Texte FR long : d’où sort-il le Covid ? Il passe totalement à côté du texte FR Moyen, Texte EN court " Il souligne que les opinions exprimées sont uniquement celles de l'auteur et ne représentent pas les points de vue du comité de rédaction ou de Core, une division de l'ALA [1]." inutile et redondant pour les deux autres paragraphes, Mais a saisi l'esprit du texte</t>
  </si>
  <si>
    <t>Cite parfois (guillemets) mais pas toujours, Pour texte EN long : bien pour les détails techniques, Texte FR Moyen : insiste pas assez sur le CAF</t>
  </si>
  <si>
    <t>Pour texte fr court : manque la spécialité de la bibliothèque, des contresens le long du texte (horaires d'ouverture, acquisitions,,,), Pour autant, ça donne quand même une bonne entrée vers le doc, Pour texte moyen FR : une mention des fonds aurait été intéressante,</t>
  </si>
  <si>
    <t xml:space="preserve">C'est quand même un peu moins bon avec l'anglais ! </t>
  </si>
  <si>
    <t xml:space="preserve">L’outil scientifique SciSummary me semble produire des résumés plus factuels (plus de détails techniques, dates, chiffres) et donc plus informatifs. Les résumés de SciSpace et SciSummary comprennent des têtes de chapitres, ce qui les rend moins fluides.
Je trouve qu’avec ChatGPT et Mistral, les résumés sont plus indicatifs qu’informatifs, plus concis, Quillbot se situant entre ChatGPT/Mistral et SciSummary.
Il peut y avoir ponctuellement quelques inexactitudes/approximations : dans le texte court (Fr) : avec ChatGPT, il est mentionné : « la bibliothèque Doucet se prépare à sa réouverture (alors qu’on comprend dans le texte original qu’elle a réouvert) et plus loin, mentionne « sa réouverture partielle ».
Avec Mistral : dans le texte court (Fr): vocabulaire inapproprié : « amélioration des conditions immobilières ».
Je mets Resoomer et SciSpace en dessous, nettement insatisfaisants pour la plupart des critères.  </t>
  </si>
  <si>
    <t>• Pas de limite de caractères, résumé de textes très longs (livres)
• Grand nombre de langues pris en charge
• Plusieurs options de paramétrage de résumés
• Traduction intégrée</t>
  </si>
  <si>
    <t>• Export de PDFs à vérifier, pas toujours optimisé (Impact sur le résumé ?) — Beaucoup de temps passé à nettoyer l'export (retours à la ligne intempestifs, pieds de page, etc.). pas d'impact sur la qualité du résumé cependant.
• Qualité à première vue médiocre, textes non-adaptés ? Cf. mention sur le site de fournir des textes structurés et argumentés.
• Bug : quand nettoyage du texte original exporté depuis un PDF dans l'interface Resoomer, saut abrupt  en bas de page qui nécessite de scroller vers le haut à l'endroit où l'on était.
• Parfois résumé sur 2 ou 3 pages : résumé page par page, et non pas résumé global. Pas très pratique.
• Quand passage d'une page à une autre, relance du résumeur, sans garder l'option choisie. pas pratique du tout.
• Paramètre de longueur uniquement sur l'option résumé "Manuel".</t>
  </si>
  <si>
    <t>"En vertu de la réglementation européenne sur la protection des données, nous ne conservons aucun texte."</t>
  </si>
  <si>
    <t>04.5 Evaluation — Claude</t>
  </si>
  <si>
    <t>04.07 Evaluation — Christelle</t>
  </si>
  <si>
    <t>• Limite de textes à 6000 mots
• Exports PDF très mal formattés, influence sur la résumé ? 
• Pas de réglages précis du nombre de mots (sauf avec le mode "Custom")
• Pas de possibilité de choisir la langue
• Mode "Paragraph" — Textes FR : Mélange EN/FR dans résumé !</t>
  </si>
  <si>
    <t>OpenAi</t>
  </si>
  <si>
    <t xml:space="preserve">
Note: pour les tests, accès aux modèles via la plate-forme Poe</t>
  </si>
  <si>
    <t>Mistral</t>
  </si>
  <si>
    <t>Mistral AI</t>
  </si>
  <si>
    <t>Franvr</t>
  </si>
  <si>
    <t>ChatGPT</t>
  </si>
  <si>
    <t>Texte — Préciser les options disponibles pour chaque item
Exemple : Choix de longueur du résumé (court, moyen, long)
Exemple : Choix de longueur du résumé (de 10% à 90%)</t>
  </si>
  <si>
    <t>Texte ou liste — Préciser la version de LLM utilisée
Exemple : LLM basé sur OpenAI ChatGPT-4o</t>
  </si>
  <si>
    <t>Données et ressources</t>
  </si>
  <si>
    <t>Objectifs et critères de réussite</t>
  </si>
  <si>
    <t>Analyse de risques</t>
  </si>
  <si>
    <t>Informations fournis par Rony Espaminondas, CEO:
"Le mode Assisté exploite la technologie de OpenAI incluant un système plus moderne pour satisfaire nos utilisateurs."
"Les autres modes (Automatique, Manuel, Optimisé, et Analytique) utilisent uniquement une technologie que j'ai développée à partir d'algorithmes que j'ai conçus."
"Cette technologie ne conserve aucune information et n'utilise aucune base de données pour traiter les textes qui lui sont fournis."</t>
  </si>
  <si>
    <t>Gratuit — sans création de compte — Limitation à 600 mots
Gratuit — avec création de compte — Limitation à 1200 mots
Premium — Limitation à 6000 mots — Offre annuelle (99,95€) ou mensuelle (19,99€)
Teams — Pour plusieurs utilisateurs, tarif dégressif en fonction du nombre</t>
  </si>
  <si>
    <t>Réponse du service utilisateur: secret</t>
  </si>
  <si>
    <t>Freemium
Premium — 20$/mois (offre mensuelle) ou 12$/mois (offre annuelle)
Labs &amp; Universities — 18$/mois (offre mensuelle) ou 8$/mois (offre annuelle)</t>
  </si>
  <si>
    <t>Info non trouvée</t>
  </si>
  <si>
    <t>Extraction et comparaison d'articles sous forme de tableau comparatif exportable</t>
  </si>
  <si>
    <t>• Analyse de texte :
       Summary (listes à puces et reprise de la structure/titres du texte original)
       TL;DR
       Summarized Abstract
       Summarized Introduction
       Problem Statement
       Findings
• Paraphraseur
• Extraction de concepts
• Générateur de citations
• Détection d'IA
• Bibliothèque et dossiers de sauvegarde, notes
• Copilot (aucun lien avec Microsoft) : outil d'interrogation et d'explication du contenu, et option de résumé</t>
  </si>
  <si>
    <t>• Pas de documentation
• Contact sur compte Discord (pas de réponse)</t>
  </si>
  <si>
    <t>Info non trouvée/communiquée</t>
  </si>
  <si>
    <t>Fonction Copilot d'exploration du contenu avec résumé automatique et différentes options</t>
  </si>
  <si>
    <t>Information non trouvée</t>
  </si>
  <si>
    <t>Web, API</t>
  </si>
  <si>
    <t>1. Summary mode : Options Summarize / Summarize with Area of Focus / Key Points / Key Points + Overview / Simplify / Opportunities for Futre research
2. Summary length: Short / Medium / Long
3. Summary scope : All pages ou Selected pages</t>
  </si>
  <si>
    <t>• Paraphrase summary : reformulation selon différents styles
• Fonction Expanding: élaboration du résumé sur un terme seléctionné
• Mots-clés
• Analyse de schemas et de tableaux
• Chat
• Lien vers Zotero (copie du résumé dans les notes)</t>
  </si>
  <si>
    <t>Peut prendre jusqu'à 1 minute</t>
  </si>
  <si>
    <t>3/5</t>
  </si>
  <si>
    <t>2/5</t>
  </si>
  <si>
    <t>1/5</t>
  </si>
  <si>
    <t>Interface facile à prendre en main</t>
  </si>
  <si>
    <t>Fonction de résumé à différents endroits, avec des typologies de résumé différentes et sur lesquelles l'utilisateur n'a pas posqibilité de paramétrer
Interface un peu compliqué et la meilleur option de résumé est relativement cachée</t>
  </si>
  <si>
    <t>Prise en main non intuitive
Pas de paramétrage fin de la longueur du résumé
Options de résumé à différents endroits de l'outil et qui ne donnent pas le même résultat
Beaucoup de manipulations pour obtenir le résultat souhaité</t>
  </si>
  <si>
    <t>Pas de réglages précis du nombre de mots</t>
  </si>
  <si>
    <t>Ou analytique, fournit une vue d'ensemble plus complète du document original, inclut les principaux arguments, résultats, conclusions et recommandations.</t>
  </si>
  <si>
    <t>Ou signalétique, a pour but principal de donner un aperçu général du contenu d'un document sans entrer dans les détails spécifiques.</t>
  </si>
  <si>
    <t>https://quillbot.com/privacy
"When you use QuillBot’s premium services under a Team Plan, we will not use your text inputs for the purposes of training our language models. This is a default setting for all QuillBot Team Plan users that does not require an opt-out or any action by the Team Plan Owner or user."</t>
  </si>
  <si>
    <t>https://openai.com/policies/row-terms-of-use/
https://help.openai.com/en/articles/5722486-how-your-data-is-used-to-improve-model-performance</t>
  </si>
  <si>
    <r>
      <t>(Les résumés de référence pour les documents  1 (un peu trop succinct) et 4 sont moyens (dernière phrase "manière" répétée deux fois)
Resoomer : les résumés sont extractifs.
Doc. 1 : "Cet administrateur" utilisation de "cet" n'est pas correcte
Doc. 2 : "Cette écrivaine" porte à confusion. Il ne s'agit pas de Cécile mais de Laure ; des numéros dans le résumé ; un titre au milieru du résumé "Archives du féminisme..."
Doc. 3 : informatif, trop long, introduit une note "Valentine..."
Doc. 4 : "Quoi qu'il en soit, il..." : il ? ; patrons est traduits clients mais dans le contexte du doc (bibliothèque). il est préférable de traduire "utilisateurs ou "usagers" ; pas la notion de "politique" ; "réalité virtuelle" et "analyse de données" pas citées
Doc. 5 ; informatif, résumé par partie du document ; "retour en retour" et "pensées conclusives" : mal traduit
Doc. 6 : informatif, manque "</t>
    </r>
    <r>
      <rPr>
        <sz val="12"/>
        <color rgb="FFFF0000"/>
        <rFont val="Raleway"/>
      </rPr>
      <t>(pageX)</t>
    </r>
    <r>
      <rPr>
        <sz val="12"/>
        <color theme="1"/>
        <rFont val="Raleway"/>
      </rPr>
      <t>" ; manque des éléments de conclusion (implication de partenaires...)</t>
    </r>
  </si>
  <si>
    <t xml:space="preserve">Doc. 1 : Enumération d'éléments du texte ; "qui n'a aucune connaissance historique des collections" : mal dit (dans le texte : aucune connaissance de l'historique du traitement des collections) ; "Les heures de consultation... permettant un accès gratuit " : faux, la gratuité est une conséquence des conditions de consultation assouplies"
Doc. 2 :  Enumération d'éléments du texte ; les récits collectifs, le pluriel n'est pas adapté, il s'agit du récit collectif ; manque l'info importante sur le CAF
Doc. 3 : Enumération d'éléments du texte ; "être développées simultanément dans les milieux éducatifs" : mal dit ; approche équilibrée : trop flou
Doc. 4 : Enumération d'éléments du texte ; "Il souligne que les opinions exprimées... de Core, une division de l'ALA" : inapproprié, c'est une note sur l'auteur
Doc. 5 ; Enumération d'éléments du texte ; "matériaux existants" : de quoi s'agit-il ? ; ce qui le rendait durable pour les petites institutions : mal dit
Doc. 6 : Enumération d'éléments du texte ;  Manque l'info sur les "les ressources libres de droits ou sous licence ouverte" </t>
  </si>
  <si>
    <r>
      <t>Doc. 1 : Résumé plus informatif ; la fluidité est perturbé par les chiffres entre crochets ; "Malgré sa notoriété, la bibliothèque a été confrontée ces dernières années à des controverses" : inexact (dans le texte : "</t>
    </r>
    <r>
      <rPr>
        <i/>
        <sz val="12"/>
        <color theme="1"/>
        <rFont val="Raleway"/>
      </rPr>
      <t>si la bibliothèque a pu acquérir une petite notoriété auprès du grand public... il faut reconnaître qu’elle le doit moins à la richesse de ses collections qu’à quelques articles de presse rien moins que bienveillants..</t>
    </r>
    <r>
      <rPr>
        <sz val="12"/>
        <color theme="1"/>
        <rFont val="Raleway"/>
      </rPr>
      <t>.")
Doc. 2 : "à travers le prisme du mariage, un concept intrinsèquement féministe" : confus ; confusion entre mariage et matrimoine ; "valoriser le matrimoine" et "valoriser le matrimoine" : répétition
Doc. 3 : Résumé plus informatif ; 
Doc. 4 : Résumé plus informatif ; Introduit des titres "Conséquences de l'adoption de nouvelles technologies dans les bibliothèques" ; "fournisse de l'aide" : inexact (dans le texte : "demande de l'aide")
Doc. 5 ; Résumé plus informatif ; Introduit des titres ; 
Doc. 6 : Résumé plus informatif ; Introduit des titres ; "La visibilité accrue dans les articles " : la visibilité de quoi ? ; (dans le texte : une utilisation et une exposition accrues des ressources numérisées dans les articles)</t>
    </r>
  </si>
  <si>
    <r>
      <t>Doc. 1 : "se prépare à sa réouverture" et "La bibliothèque a rouvert partiellement en septembre 2023" : contradictoire ; partiellement : faux (dans le texte : "</t>
    </r>
    <r>
      <rPr>
        <i/>
        <sz val="12"/>
        <color theme="1"/>
        <rFont val="Raleway"/>
      </rPr>
      <t>Après une période d’un mois de réouverture partielle... la salle de lecture... a rouvert le 14 septembre</t>
    </r>
    <r>
      <rPr>
        <sz val="12"/>
        <color theme="1"/>
        <rFont val="Raleway"/>
      </rPr>
      <t xml:space="preserve">") ; "avec des horaires de consultation élargis" : inexact, pas encore, "les horaires... devraient être élargis dès lors que l’équipe se sera étoffée." 
Doc. 2 : lien avec l'université non évoqué ; Donne "sa conlusion", fait une déduction, ce n'est pas faux mais pas dit clairement comme cela dans le texte : "Le centre </t>
    </r>
    <r>
      <rPr>
        <b/>
        <sz val="12"/>
        <color theme="1"/>
        <rFont val="Raleway"/>
      </rPr>
      <t xml:space="preserve">contribue ainsi </t>
    </r>
    <r>
      <rPr>
        <sz val="12"/>
        <color theme="1"/>
        <rFont val="Raleway"/>
      </rPr>
      <t xml:space="preserve">à l'élaboration d'une mémoire collective féminine, </t>
    </r>
    <r>
      <rPr>
        <b/>
        <sz val="12"/>
        <color theme="1"/>
        <rFont val="Raleway"/>
      </rPr>
      <t>offrant un contrepoint essentiel</t>
    </r>
    <r>
      <rPr>
        <sz val="12"/>
        <color theme="1"/>
        <rFont val="Raleway"/>
      </rPr>
      <t xml:space="preserve"> au récit traditionnellement masculin de l'histoire."
Doc. 3 : Pas d'info sur le diplôme universitaire et l'exemple en EMI et le dispositif de formation dans le cadre des sciences médico-sociale ; lois éducatives : mal dit
Doc. 4 : "Notamment" : pas adapté, il y a aussi la sécutité et la désinformation" ; une bonne politique..." : "bonne" est ambigu et c'est une interprétation
Doc. 5 ; "ce qui stimule leur engagement académique" : mal dit (dans le texte : "engagement dans les cours") ; "crucial" et "promotion" : mal choisi ; Donne "sa conlusion" : "La flexibilité et le faible coût de cette approche soulignent son</t>
    </r>
    <r>
      <rPr>
        <b/>
        <sz val="12"/>
        <color theme="1"/>
        <rFont val="Raleway"/>
      </rPr>
      <t xml:space="preserve"> potentiel pour d'autres petites institutions</t>
    </r>
    <r>
      <rPr>
        <sz val="12"/>
        <color theme="1"/>
        <rFont val="Raleway"/>
      </rPr>
      <t xml:space="preserve"> cherchant à adopter des pratiques similaires."
Doc. 6 : Donne "sa conlusion" : "Le projet a considérablement augmenté le nombre de consultations des articles enrichis, </t>
    </r>
    <r>
      <rPr>
        <b/>
        <sz val="12"/>
        <color theme="1"/>
        <rFont val="Raleway"/>
      </rPr>
      <t>démontrant l'efficacité</t>
    </r>
    <r>
      <rPr>
        <sz val="12"/>
        <color theme="1"/>
        <rFont val="Raleway"/>
      </rPr>
      <t xml:space="preserve"> de l'automatisation et des partenariats</t>
    </r>
    <r>
      <rPr>
        <b/>
        <sz val="12"/>
        <color theme="1"/>
        <rFont val="Raleway"/>
      </rPr>
      <t xml:space="preserve"> pour promouvoir l'accès aux ressources numérisées</t>
    </r>
    <r>
      <rPr>
        <sz val="12"/>
        <color theme="1"/>
        <rFont val="Raleway"/>
      </rPr>
      <t>."</t>
    </r>
  </si>
  <si>
    <t xml:space="preserve">Doc. 1 : "La réouverture partielle…a eu lieu le 14 septembre" : inexacte (dans le texte : "Après une période d’un mois de réouverture partielle... la salle de lecture... a rouvert le 14 septembre") 
Doc. 2 : trop de  détails ; utilisation de "patrimoine" n'est pas approprié.
Doc. 3 : trop de détails ; "En conclusion" : interprétation
Doc. 4 : Introduit le titre de l'article ; quelques détails en trop ; "En conclusion" : interprétation
Doc. 5 ; Introduit le titre de l'article ; "se passer des matériaux nécessaires" : mal dit ;  "Le processus d'installation et de configuration... et les besoins supplémentaires sont partagés" : trop long ; services informatiques : inexact (dans le texte : éditeur, enesignants et bibliothèques)
Doc. 6 : "Un bot automatisé (User:DPLA_bot)" : inutile ; "Ce processus..." : manque une liaison avec la phrase qui précède ;  Manque l'info sur les "les ressources libres de droits ou sous licence ouverte" ; </t>
  </si>
  <si>
    <t>Disparité des notes</t>
  </si>
  <si>
    <t>Claude et Christelle plutôt sévères</t>
  </si>
  <si>
    <t>Elisabeth et Etienne plus indulgents</t>
  </si>
  <si>
    <t>Classement par évaluateur</t>
  </si>
  <si>
    <t>Moyenne des notes</t>
  </si>
  <si>
    <t>Note globale intrinsèque / extrinsèque</t>
  </si>
  <si>
    <t>Classement par évaluateur — Catégorie intrinsèque</t>
  </si>
  <si>
    <t>Classement par évaluateur — Catégorie extrinsèque</t>
  </si>
  <si>
    <t>04.6 Evaluation — Etienne</t>
  </si>
  <si>
    <t>05. Analyses</t>
  </si>
  <si>
    <t>Évaluateur 1</t>
  </si>
  <si>
    <t>Évaluateur 2</t>
  </si>
  <si>
    <t>Évaluateur 3</t>
  </si>
  <si>
    <t>Évaluateur 4</t>
  </si>
  <si>
    <t>Évaluateur : Évaluateur 1</t>
  </si>
  <si>
    <t>Évaluateur : Évaluateur 2</t>
  </si>
  <si>
    <t>Évaluateur : Évaluateur 3</t>
  </si>
  <si>
    <t>Évaluateur : Évaluateur 4</t>
  </si>
  <si>
    <r>
      <t>Doc. 1 : "avec des horaires d'ouverture élargis" : inexacte, pas encore, "</t>
    </r>
    <r>
      <rPr>
        <i/>
        <sz val="12"/>
        <color theme="1"/>
        <rFont val="Raleway"/>
      </rPr>
      <t>les horaires... devraient être élargis dès lors que l’équipe se sera étoffée</t>
    </r>
    <r>
      <rPr>
        <sz val="12"/>
        <color theme="1"/>
        <rFont val="Raleway"/>
      </rPr>
      <t>." ; "restaurer des objets fragiles" : pas précisé dans le texte. C’est une interprétation ; "restaurer la réputation" : mal dit ; restaurer et restauration : répétition
Doc. 2 : Manque de logique et de cohérence
Doc. 4 : "basées sur des preuves" : mal dit (dans le texte : données probantes) ; "dans la formation des politiques technologiques : mal dit (dans le texte : dans le domaine de l'élaboration des politiques technologiques")
Doc. 5 ; "Les coûts croissants... l'achat de matériel" : trop long ; "ont contraint les étudiants à prendre des décisions sur leur capacité à se procurer les documents principaux pour leurs cours" : mal dit
Doc. 6 : Manque l'info sur les "les ressources libres de droits ou sous licence ouverte" ; Il passe dans les 2 dernières phrases du "projet" à "cette approche" : la liaison n'est pas évidente, ce n'est pas très compréhensible</t>
    </r>
  </si>
  <si>
    <t>Étude de faisabilité et d'efficience de l'automatisation des résumés effectués jusqu'ici par une équipe de 2 analystes-indexeurs</t>
  </si>
  <si>
    <t>Objectif : garder la même productivité / Question : augmenter la productivité ?</t>
  </si>
  <si>
    <t>— Départ à la retraite et non-remplacement d'une analyste-indexeuse (nov. 2024).</t>
  </si>
  <si>
    <t>— Production documentaire IST de plus en plus importante, retard accumulé dans le traitement.</t>
  </si>
  <si>
    <t>— Nécessité de rester synchrone entre indexation et résumé, garantir la fraîcheur des informations du catalogue.</t>
  </si>
  <si>
    <t>— Inflation de la production d'informations IST</t>
  </si>
  <si>
    <t>— Réduction des effectifs du Crepac</t>
  </si>
  <si>
    <t>— Buzz médiatique des IA génératives depuis novembre 2022, avec l'arrivée de Chat GPT</t>
  </si>
  <si>
    <t>— Nécessité pour le Crepac de prendre en main ces nouvelles technologies, rester innovant / référence en matière d'information-documentation</t>
  </si>
  <si>
    <t>— Benchmark/Comparaison : identifier les outils disponibles sur le marché actuel les plus à même de répondre aux objectifs</t>
  </si>
  <si>
    <t>— Test et évaluation : réaliser des tests et faire évaluer les résumés obtenus par les analystes-indexeurs, mais aussi les usagers finaux (enseignants-chercheurs, auditeurs)</t>
  </si>
  <si>
    <t>— Efficience et pertinence : évaluer les apports de l'automatisation de résumé en termes de temps et de fiabilité</t>
  </si>
  <si>
    <t>— Temps gagné par rapport au temps de réalisation manuel du résumé</t>
  </si>
  <si>
    <t>— Qualité des résumés produits automatiquement</t>
  </si>
  <si>
    <t>— Fiabilité des outils</t>
  </si>
  <si>
    <t>— Articles scientifiques et techniques et /ou de presse spécialisée (revues professionnelles) uniquement</t>
  </si>
  <si>
    <t>— Couverture linguistique : français et anglais</t>
  </si>
  <si>
    <t>— Fichier de test avec les résumés produits</t>
  </si>
  <si>
    <t>— Notation / comparaison / évaluation</t>
  </si>
  <si>
    <t>— Recommandations sur la base des résultats obtenus</t>
  </si>
  <si>
    <t>— 3 articles par langue</t>
  </si>
  <si>
    <t>— 3 longueurs différentes : court / moyen / long</t>
  </si>
  <si>
    <t>— Sélection des 3 articles dans la même revue (mieux comparer)</t>
  </si>
  <si>
    <t>— Sélection d'articles libres de droit</t>
  </si>
  <si>
    <t>— Sélection de 5 ou 6 outils de résumé automatique</t>
  </si>
  <si>
    <t>1. Veille, acculturation et acquisition de connaissances</t>
  </si>
  <si>
    <t xml:space="preserve">      • Veille technologique : IA, IAG, LLMs, SLMs, RAG...</t>
  </si>
  <si>
    <t xml:space="preserve">      • Veille (revues spécialisées infodoc, édition IST, initiatives dans le milieu des bibliothèques et de l'édition scientifique)</t>
  </si>
  <si>
    <t xml:space="preserve">      • Benchmark outils de résumés automatiques</t>
  </si>
  <si>
    <t xml:space="preserve">      • Méthodologie d'évaluation des résumés automatiques</t>
  </si>
  <si>
    <t xml:space="preserve">      • Méthodologie du prompt</t>
  </si>
  <si>
    <t>2. Définition du périmètre et envergure : sélection des articles, sélection des outils</t>
  </si>
  <si>
    <t>3. Élaboration de la grille d'évaluation : sélection des critères, définition du système de notation, datavisualisation/affichage des résultats</t>
  </si>
  <si>
    <t>4. Élaboration du fichier de test</t>
  </si>
  <si>
    <t xml:space="preserve">      • Structure</t>
  </si>
  <si>
    <t xml:space="preserve">      • Data : nombre de mots, temps de réalisation du résumé auto, respect critères, facilité de prise en main, création de compte, coût</t>
  </si>
  <si>
    <t>5. Élaboration du prompt</t>
  </si>
  <si>
    <t xml:space="preserve">      • Prompt simple</t>
  </si>
  <si>
    <t xml:space="preserve">      • Prompt élaboré : chain-of-thought</t>
  </si>
  <si>
    <t>6. Réalisation des tests et implémentation dans le fichier de test (Joaquine Barbet)</t>
  </si>
  <si>
    <t>7. Évaluation</t>
  </si>
  <si>
    <t xml:space="preserve">      • En aveugle — Résumé référence et résumés automatiques mélangés, évaluation par classement</t>
  </si>
  <si>
    <t xml:space="preserve">               * Équipe du Crepac : Évaluateur 4</t>
  </si>
  <si>
    <t xml:space="preserve">               * Enseignants-chercheurs : NA</t>
  </si>
  <si>
    <t xml:space="preserve">               * Auditeurs : Évaluateur3</t>
  </si>
  <si>
    <t>8. Compilation des résultats, analyse, premières conclusions, perspectives</t>
  </si>
  <si>
    <t>Méthodologie du POC</t>
  </si>
  <si>
    <t>Méthodologie et bonnes pratiques du résumé</t>
  </si>
  <si>
    <t>Méthodologie d'évaluation et critères</t>
  </si>
  <si>
    <t>Temps de réalisation des résumés manuels</t>
  </si>
  <si>
    <t>• IA génératives généralistes — ChatGPT et Mistral : accès via abonnement personnel (plateforme Poe)</t>
  </si>
  <si>
    <t>• Outils spécifiques de résumé automatique :</t>
  </si>
  <si>
    <t xml:space="preserve">         * Resoomer : Abonnement personnel</t>
  </si>
  <si>
    <t xml:space="preserve">         * QuillBot : Abonnement personnel</t>
  </si>
  <si>
    <t>• Outils de résumé spécifiques IST</t>
  </si>
  <si>
    <t xml:space="preserve">         * SciSpace : Accès freemium</t>
  </si>
  <si>
    <t xml:space="preserve">         * SciSummary : Abonnement personnel</t>
  </si>
  <si>
    <t>— Droit d'auteur / droit d'exploitation des textes pour entraînement d'un LLM</t>
  </si>
  <si>
    <t>— Sécurité des données pour les outils en ligne</t>
  </si>
  <si>
    <t>— Pérennité des outils</t>
  </si>
  <si>
    <t>— Temps de disponibilité des évaluateurs</t>
  </si>
  <si>
    <t>— Objectivité des évaluations</t>
  </si>
  <si>
    <t>— Sélectionner des articles libres de droit ➜ limitation du choix</t>
  </si>
  <si>
    <t>— Sélectionner des outils pérennes et référencés (par les professionnels / la presse spécialisée)</t>
  </si>
  <si>
    <t>— Limiter le nombre d'articles/outils utilisés</t>
  </si>
  <si>
    <t>— Créer une grille de notation facile d'utilisation</t>
  </si>
  <si>
    <t>— Faire évaluer par différents profils</t>
  </si>
  <si>
    <t>— Établir un planning de remise des évaluations / notations</t>
  </si>
  <si>
    <t>— Prévoir du temps d'échange / explications si besoin</t>
  </si>
  <si>
    <t>Résultats</t>
  </si>
  <si>
    <t>— Tableau de compilation des résultats des différents évaluateurs</t>
  </si>
  <si>
    <t>Analyse</t>
  </si>
  <si>
    <t>— Analyse fonctionnelle des outils</t>
  </si>
  <si>
    <t>— Analyse qualitative des résumés</t>
  </si>
  <si>
    <t>— Évaluations des limites et risques</t>
  </si>
  <si>
    <t>Recommandations</t>
  </si>
  <si>
    <t>Voir la section 5.2.3.3</t>
  </si>
  <si>
    <t>Perspectives</t>
  </si>
  <si>
    <t>Voir la section 5.3.3</t>
  </si>
  <si>
    <t>— Présentation à l'équipe INTD</t>
  </si>
  <si>
    <t>— Intégration dans le mémoire professionnel de fin de stage</t>
  </si>
  <si>
    <t>— Présentation lors de la soutenance orale</t>
  </si>
  <si>
    <t>— Constitution d'un dossier d'actualités sur PortailDoc</t>
  </si>
  <si>
    <t>— Article pour la revue I2D</t>
  </si>
  <si>
    <t>— Webinaire pour l'ADBS</t>
  </si>
  <si>
    <t xml:space="preserve">      • Avec le résumé de référence — Évaluateur 1 (Analyste-indexeur 1), puis Évaluateur 2 (Analyste-indexeur 2) 
      ➜ Comparaison des résultats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</si>
</sst>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7">
    <font>
      <sz val="12"/>
      <color theme="1"/>
      <name val="Aptos Narrow"/>
      <family val="2"/>
      <scheme val="minor"/>
    </font>
    <font>
      <u/>
      <sz val="12"/>
      <color theme="10"/>
      <name val="Aptos Narrow"/>
      <family val="2"/>
      <scheme val="minor"/>
    </font>
    <font>
      <sz val="12"/>
      <color theme="1"/>
      <name val="Aptos Narrow"/>
      <family val="2"/>
      <scheme val="minor"/>
    </font>
    <font>
      <sz val="14"/>
      <color theme="1"/>
      <name val="Raleway"/>
    </font>
    <font>
      <sz val="14"/>
      <color theme="0"/>
      <name val="Raleway"/>
    </font>
    <font>
      <sz val="12"/>
      <color theme="1"/>
      <name val="Raleway"/>
    </font>
    <font>
      <b/>
      <sz val="16"/>
      <color rgb="FFFF0000"/>
      <name val="Raleway"/>
    </font>
    <font>
      <u/>
      <sz val="12"/>
      <color theme="10"/>
      <name val="Raleway"/>
    </font>
    <font>
      <b/>
      <sz val="14"/>
      <color theme="1"/>
      <name val="Raleway"/>
    </font>
    <font>
      <b/>
      <sz val="14"/>
      <color theme="0"/>
      <name val="Raleway"/>
    </font>
    <font>
      <b/>
      <sz val="12"/>
      <color theme="1"/>
      <name val="Raleway"/>
    </font>
    <font>
      <b/>
      <u/>
      <sz val="12"/>
      <color theme="10"/>
      <name val="Raleway"/>
    </font>
    <font>
      <b/>
      <sz val="18"/>
      <color theme="0"/>
      <name val="Raleway"/>
    </font>
    <font>
      <b/>
      <sz val="20"/>
      <color theme="0"/>
      <name val="Raleway"/>
    </font>
    <font>
      <b/>
      <sz val="20"/>
      <color theme="1"/>
      <name val="Raleway"/>
    </font>
    <font>
      <sz val="11"/>
      <color theme="1"/>
      <name val="Raleway"/>
    </font>
    <font>
      <b/>
      <sz val="16"/>
      <color theme="0"/>
      <name val="Raleway"/>
    </font>
    <font>
      <b/>
      <sz val="12"/>
      <color theme="0"/>
      <name val="Raleway"/>
    </font>
    <font>
      <b/>
      <sz val="16"/>
      <color theme="1"/>
      <name val="Raleway"/>
    </font>
    <font>
      <b/>
      <i/>
      <sz val="11"/>
      <color rgb="FF19161A"/>
      <name val="Raleway"/>
    </font>
    <font>
      <sz val="10"/>
      <color theme="1"/>
      <name val="Raleway"/>
    </font>
    <font>
      <sz val="11"/>
      <color rgb="FF19161A"/>
      <name val="Raleway"/>
    </font>
    <font>
      <sz val="12"/>
      <color rgb="FF000000"/>
      <name val="Raleway"/>
    </font>
    <font>
      <sz val="12"/>
      <color rgb="FFFF0000"/>
      <name val="Raleway"/>
    </font>
    <font>
      <b/>
      <sz val="24"/>
      <color rgb="FFFF0000"/>
      <name val="Raleway"/>
    </font>
    <font>
      <b/>
      <sz val="18"/>
      <color rgb="FFFF0000"/>
      <name val="Raleway"/>
    </font>
    <font>
      <b/>
      <sz val="12"/>
      <color rgb="FFFF0000"/>
      <name val="Raleway"/>
    </font>
    <font>
      <b/>
      <sz val="12"/>
      <color rgb="FF000000"/>
      <name val="Raleway"/>
    </font>
    <font>
      <u/>
      <sz val="12"/>
      <color rgb="FF467886"/>
      <name val="Raleway"/>
    </font>
    <font>
      <i/>
      <sz val="12"/>
      <color rgb="FF000000"/>
      <name val="Raleway"/>
    </font>
    <font>
      <sz val="7"/>
      <color theme="1"/>
      <name val="Raleway"/>
    </font>
    <font>
      <sz val="16"/>
      <color theme="1"/>
      <name val="Raleway"/>
    </font>
    <font>
      <sz val="11"/>
      <name val="Raleway"/>
    </font>
    <font>
      <i/>
      <sz val="11"/>
      <name val="Raleway"/>
    </font>
    <font>
      <b/>
      <sz val="11"/>
      <name val="Raleway"/>
    </font>
    <font>
      <sz val="8.5"/>
      <color rgb="FF000000"/>
      <name val="Raleway"/>
    </font>
    <font>
      <sz val="12"/>
      <color rgb="FF000000"/>
      <name val="Aptos Narrow"/>
    </font>
    <font>
      <sz val="2"/>
      <color rgb="FF000000"/>
      <name val="Aptos Narrow"/>
    </font>
    <font>
      <sz val="11"/>
      <color rgb="FFFF0000"/>
      <name val="Aptos Narrow"/>
    </font>
    <font>
      <sz val="12"/>
      <color rgb="FFFFFFFF"/>
      <name val="Aptos Narrow"/>
    </font>
    <font>
      <sz val="2"/>
      <color rgb="FFFFFFFF"/>
      <name val="Aptos Narrow"/>
    </font>
    <font>
      <b/>
      <sz val="12"/>
      <color rgb="FF000000"/>
      <name val="Aptos Narrow"/>
    </font>
    <font>
      <b/>
      <sz val="14"/>
      <color rgb="FF00B0F0"/>
      <name val="Aptos Narrow"/>
    </font>
    <font>
      <b/>
      <sz val="16"/>
      <color rgb="FFDB00FF"/>
      <name val="Aptos Narrow"/>
    </font>
    <font>
      <b/>
      <sz val="11"/>
      <color rgb="FF92D050"/>
      <name val="Aptos Narrow"/>
    </font>
    <font>
      <sz val="12"/>
      <color rgb="FF92D050"/>
      <name val="Raleway"/>
    </font>
    <font>
      <b/>
      <i/>
      <sz val="16"/>
      <color theme="1"/>
      <name val="Raleway"/>
    </font>
    <font>
      <b/>
      <sz val="12"/>
      <color rgb="FF00B0F0"/>
      <name val="Raleway"/>
    </font>
    <font>
      <i/>
      <sz val="12"/>
      <color rgb="FFFF0000"/>
      <name val="Raleway"/>
    </font>
    <font>
      <sz val="11"/>
      <color theme="1"/>
      <name val="Aptos Narrow"/>
    </font>
    <font>
      <sz val="12"/>
      <name val="Raleway"/>
    </font>
    <font>
      <b/>
      <i/>
      <sz val="12"/>
      <color rgb="FFFF0000"/>
      <name val="Raleway"/>
    </font>
    <font>
      <i/>
      <sz val="12"/>
      <color theme="1"/>
      <name val="Raleway"/>
    </font>
    <font>
      <b/>
      <sz val="10"/>
      <color theme="0"/>
      <name val="Raleway"/>
    </font>
    <font>
      <b/>
      <sz val="10"/>
      <color theme="1"/>
      <name val="Raleway"/>
    </font>
    <font>
      <b/>
      <sz val="10"/>
      <color rgb="FF000000"/>
      <name val="Raleway"/>
    </font>
    <font>
      <sz val="10"/>
      <color theme="0"/>
      <name val="Raleway"/>
    </font>
    <font>
      <sz val="10"/>
      <color rgb="FFC00000"/>
      <name val="Raleway"/>
    </font>
    <font>
      <sz val="8"/>
      <name val="Aptos Narrow"/>
      <family val="2"/>
      <scheme val="minor"/>
    </font>
    <font>
      <b/>
      <sz val="16"/>
      <color rgb="FF000000"/>
      <name val="Raleway"/>
    </font>
    <font>
      <b/>
      <sz val="11"/>
      <color rgb="FFFFFFFF"/>
      <name val="Raleway"/>
    </font>
    <font>
      <b/>
      <sz val="11"/>
      <color rgb="FF000000"/>
      <name val="Raleway"/>
    </font>
    <font>
      <sz val="11"/>
      <color rgb="FF000000"/>
      <name val="Raleway"/>
    </font>
    <font>
      <b/>
      <sz val="2"/>
      <color rgb="FF000000"/>
      <name val="Raleway"/>
    </font>
    <font>
      <sz val="2"/>
      <color rgb="FF000000"/>
      <name val="Raleway"/>
    </font>
    <font>
      <b/>
      <sz val="2"/>
      <color rgb="FF10304C"/>
      <name val="Raleway"/>
    </font>
    <font>
      <sz val="2"/>
      <color rgb="FF10304C"/>
      <name val="Raleway"/>
    </font>
  </fonts>
  <fills count="21">
    <fill>
      <patternFill patternType="none"/>
    </fill>
    <fill>
      <patternFill patternType="gray125"/>
    </fill>
    <fill>
      <patternFill patternType="solid">
        <fgColor theme="2" tint="-0.89999084444715716"/>
        <bgColor indexed="64"/>
      </patternFill>
    </fill>
    <fill>
      <patternFill patternType="solid">
        <fgColor theme="2" tint="-0.749992370372631"/>
        <bgColor indexed="64"/>
      </patternFill>
    </fill>
    <fill>
      <patternFill patternType="solid">
        <fgColor rgb="FFFFFFFF"/>
        <bgColor indexed="64"/>
      </patternFill>
    </fill>
    <fill>
      <patternFill patternType="solid">
        <fgColor theme="2" tint="-0.249977111117893"/>
        <bgColor indexed="64"/>
      </patternFill>
    </fill>
    <fill>
      <patternFill patternType="solid">
        <fgColor rgb="FFE8BB4F"/>
        <bgColor indexed="64"/>
      </patternFill>
    </fill>
    <fill>
      <patternFill patternType="solid">
        <fgColor rgb="FF212A35"/>
        <bgColor indexed="64"/>
      </patternFill>
    </fill>
    <fill>
      <patternFill patternType="solid">
        <fgColor rgb="FF8497B0"/>
        <bgColor indexed="64"/>
      </patternFill>
    </fill>
    <fill>
      <patternFill patternType="solid">
        <fgColor theme="3" tint="0.749992370372631"/>
        <bgColor indexed="64"/>
      </patternFill>
    </fill>
    <fill>
      <patternFill patternType="solid">
        <fgColor theme="1" tint="0.34998626667073579"/>
        <bgColor indexed="64"/>
      </patternFill>
    </fill>
    <fill>
      <patternFill patternType="solid">
        <fgColor theme="0" tint="-0.249977111117893"/>
        <bgColor indexed="64"/>
      </patternFill>
    </fill>
    <fill>
      <patternFill patternType="solid">
        <fgColor theme="3" tint="0.89999084444715716"/>
        <bgColor indexed="64"/>
      </patternFill>
    </fill>
    <fill>
      <patternFill patternType="solid">
        <fgColor theme="7" tint="-0.499984740745262"/>
        <bgColor indexed="64"/>
      </patternFill>
    </fill>
    <fill>
      <patternFill patternType="solid">
        <fgColor theme="2" tint="-9.9978637043366805E-2"/>
        <bgColor indexed="64"/>
      </patternFill>
    </fill>
    <fill>
      <patternFill patternType="solid">
        <fgColor rgb="FF595959"/>
        <bgColor indexed="64"/>
      </patternFill>
    </fill>
    <fill>
      <patternFill patternType="solid">
        <fgColor theme="0"/>
        <bgColor indexed="64"/>
      </patternFill>
    </fill>
    <fill>
      <patternFill patternType="solid">
        <fgColor theme="3" tint="0.249977111117893"/>
        <bgColor indexed="64"/>
      </patternFill>
    </fill>
    <fill>
      <patternFill patternType="solid">
        <fgColor rgb="FF10304C"/>
        <bgColor indexed="64"/>
      </patternFill>
    </fill>
    <fill>
      <patternFill patternType="solid">
        <fgColor rgb="FFA1D7DF"/>
        <bgColor indexed="64"/>
      </patternFill>
    </fill>
    <fill>
      <patternFill patternType="solid">
        <fgColor rgb="FF405A68"/>
        <bgColor indexed="64"/>
      </patternFill>
    </fill>
  </fills>
  <borders count="39">
    <border>
      <left/>
      <right/>
      <top/>
      <bottom/>
      <diagonal/>
    </border>
    <border>
      <left style="medium">
        <color rgb="FF000000"/>
      </left>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top/>
      <bottom style="medium">
        <color rgb="FF000000"/>
      </bottom>
      <diagonal/>
    </border>
    <border>
      <left style="medium">
        <color rgb="FF000000"/>
      </left>
      <right style="medium">
        <color rgb="FF000000"/>
      </right>
      <top/>
      <bottom style="medium">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ck">
        <color rgb="FF0070C0"/>
      </left>
      <right style="thin">
        <color indexed="64"/>
      </right>
      <top style="thick">
        <color rgb="FF0070C0"/>
      </top>
      <bottom style="thin">
        <color indexed="64"/>
      </bottom>
      <diagonal/>
    </border>
    <border>
      <left style="thin">
        <color indexed="64"/>
      </left>
      <right style="thin">
        <color indexed="64"/>
      </right>
      <top style="thick">
        <color rgb="FF0070C0"/>
      </top>
      <bottom style="thin">
        <color indexed="64"/>
      </bottom>
      <diagonal/>
    </border>
    <border>
      <left style="thin">
        <color indexed="64"/>
      </left>
      <right style="thick">
        <color rgb="FF0070C0"/>
      </right>
      <top style="thick">
        <color rgb="FF0070C0"/>
      </top>
      <bottom style="thin">
        <color indexed="64"/>
      </bottom>
      <diagonal/>
    </border>
    <border>
      <left style="thick">
        <color rgb="FF0070C0"/>
      </left>
      <right style="thin">
        <color indexed="64"/>
      </right>
      <top style="thin">
        <color indexed="64"/>
      </top>
      <bottom style="thick">
        <color rgb="FF0070C0"/>
      </bottom>
      <diagonal/>
    </border>
    <border>
      <left style="thin">
        <color indexed="64"/>
      </left>
      <right style="thin">
        <color indexed="64"/>
      </right>
      <top style="thin">
        <color indexed="64"/>
      </top>
      <bottom style="thick">
        <color rgb="FF0070C0"/>
      </bottom>
      <diagonal/>
    </border>
    <border>
      <left style="thin">
        <color indexed="64"/>
      </left>
      <right style="thick">
        <color rgb="FF0070C0"/>
      </right>
      <top style="thin">
        <color indexed="64"/>
      </top>
      <bottom style="thick">
        <color rgb="FF0070C0"/>
      </bottom>
      <diagonal/>
    </border>
    <border>
      <left style="thick">
        <color rgb="FFC00000"/>
      </left>
      <right style="thin">
        <color indexed="64"/>
      </right>
      <top style="thick">
        <color rgb="FFC00000"/>
      </top>
      <bottom style="thin">
        <color indexed="64"/>
      </bottom>
      <diagonal/>
    </border>
    <border>
      <left style="thin">
        <color indexed="64"/>
      </left>
      <right style="thin">
        <color indexed="64"/>
      </right>
      <top style="thick">
        <color rgb="FFC00000"/>
      </top>
      <bottom style="thin">
        <color indexed="64"/>
      </bottom>
      <diagonal/>
    </border>
    <border>
      <left style="thin">
        <color indexed="64"/>
      </left>
      <right style="thick">
        <color rgb="FFC00000"/>
      </right>
      <top style="thick">
        <color rgb="FFC00000"/>
      </top>
      <bottom style="thin">
        <color indexed="64"/>
      </bottom>
      <diagonal/>
    </border>
    <border>
      <left style="thick">
        <color rgb="FFC00000"/>
      </left>
      <right style="thin">
        <color indexed="64"/>
      </right>
      <top style="thin">
        <color indexed="64"/>
      </top>
      <bottom style="thick">
        <color rgb="FFC00000"/>
      </bottom>
      <diagonal/>
    </border>
    <border>
      <left style="thin">
        <color indexed="64"/>
      </left>
      <right style="thin">
        <color indexed="64"/>
      </right>
      <top style="thin">
        <color indexed="64"/>
      </top>
      <bottom style="thick">
        <color rgb="FFC00000"/>
      </bottom>
      <diagonal/>
    </border>
    <border>
      <left style="thin">
        <color indexed="64"/>
      </left>
      <right style="thick">
        <color rgb="FFC00000"/>
      </right>
      <top style="thin">
        <color indexed="64"/>
      </top>
      <bottom style="thick">
        <color rgb="FFC00000"/>
      </bottom>
      <diagonal/>
    </border>
    <border>
      <left/>
      <right/>
      <top/>
      <bottom style="thin">
        <color theme="1"/>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s>
  <cellStyleXfs count="3">
    <xf numFmtId="0" fontId="0" fillId="0" borderId="0"/>
    <xf numFmtId="0" fontId="1" fillId="0" borderId="0" applyNumberFormat="0" applyFill="0" applyBorder="0" applyAlignment="0" applyProtection="0"/>
    <xf numFmtId="9" fontId="2" fillId="0" borderId="0" applyFont="0" applyFill="0" applyBorder="0" applyAlignment="0" applyProtection="0"/>
  </cellStyleXfs>
  <cellXfs count="266">
    <xf numFmtId="0" fontId="0" fillId="0" borderId="0" xfId="0"/>
    <xf numFmtId="0" fontId="5" fillId="0" borderId="5" xfId="0" applyFont="1" applyBorder="1" applyAlignment="1">
      <alignment vertical="top"/>
    </xf>
    <xf numFmtId="0" fontId="5" fillId="0" borderId="0" xfId="0" applyFont="1" applyAlignment="1">
      <alignment vertical="top"/>
    </xf>
    <xf numFmtId="0" fontId="6" fillId="0" borderId="5" xfId="0" applyFont="1" applyBorder="1" applyAlignment="1">
      <alignment horizontal="center" vertical="top"/>
    </xf>
    <xf numFmtId="0" fontId="8" fillId="0" borderId="5" xfId="0" applyFont="1" applyBorder="1" applyAlignment="1">
      <alignment vertical="top"/>
    </xf>
    <xf numFmtId="0" fontId="9" fillId="3" borderId="5" xfId="0" applyFont="1" applyFill="1" applyBorder="1" applyAlignment="1">
      <alignment vertical="top"/>
    </xf>
    <xf numFmtId="0" fontId="8" fillId="0" borderId="0" xfId="0" applyFont="1" applyAlignment="1">
      <alignment vertical="top"/>
    </xf>
    <xf numFmtId="0" fontId="10" fillId="0" borderId="5" xfId="0" applyFont="1" applyBorder="1" applyAlignment="1">
      <alignment vertical="top"/>
    </xf>
    <xf numFmtId="0" fontId="9" fillId="5" borderId="5" xfId="0" applyFont="1" applyFill="1" applyBorder="1" applyAlignment="1">
      <alignment horizontal="left" vertical="top" indent="3"/>
    </xf>
    <xf numFmtId="0" fontId="10" fillId="0" borderId="0" xfId="0" applyFont="1" applyAlignment="1">
      <alignment vertical="top"/>
    </xf>
    <xf numFmtId="0" fontId="11" fillId="0" borderId="0" xfId="1" applyFont="1" applyAlignment="1">
      <alignment vertical="top"/>
    </xf>
    <xf numFmtId="0" fontId="12" fillId="2" borderId="0" xfId="0" applyFont="1" applyFill="1"/>
    <xf numFmtId="0" fontId="5" fillId="0" borderId="0" xfId="0" applyFont="1"/>
    <xf numFmtId="0" fontId="7" fillId="0" borderId="0" xfId="1" applyFont="1"/>
    <xf numFmtId="0" fontId="7" fillId="0" borderId="0" xfId="1" quotePrefix="1" applyFont="1"/>
    <xf numFmtId="0" fontId="13" fillId="2" borderId="0" xfId="0" applyFont="1" applyFill="1" applyAlignment="1">
      <alignment horizontal="left" vertical="top"/>
    </xf>
    <xf numFmtId="0" fontId="13" fillId="2" borderId="0" xfId="0" applyFont="1" applyFill="1" applyAlignment="1">
      <alignment vertical="top"/>
    </xf>
    <xf numFmtId="0" fontId="14" fillId="0" borderId="0" xfId="0" applyFont="1" applyAlignment="1">
      <alignment vertical="top"/>
    </xf>
    <xf numFmtId="0" fontId="15" fillId="0" borderId="0" xfId="0" applyFont="1" applyAlignment="1">
      <alignment vertical="top" wrapText="1"/>
    </xf>
    <xf numFmtId="0" fontId="15" fillId="0" borderId="0" xfId="0" applyFont="1" applyAlignment="1">
      <alignment horizontal="left" vertical="top" wrapText="1"/>
    </xf>
    <xf numFmtId="0" fontId="17" fillId="5" borderId="5" xfId="0" applyFont="1" applyFill="1" applyBorder="1" applyAlignment="1">
      <alignment vertical="top" wrapText="1"/>
    </xf>
    <xf numFmtId="0" fontId="18" fillId="0" borderId="0" xfId="0" applyFont="1" applyAlignment="1">
      <alignment vertical="top" wrapText="1"/>
    </xf>
    <xf numFmtId="0" fontId="10" fillId="0" borderId="5" xfId="0" applyFont="1" applyBorder="1" applyAlignment="1">
      <alignment vertical="top" wrapText="1"/>
    </xf>
    <xf numFmtId="0" fontId="5" fillId="0" borderId="5" xfId="0" applyFont="1" applyBorder="1" applyAlignment="1">
      <alignment vertical="top" wrapText="1"/>
    </xf>
    <xf numFmtId="0" fontId="19" fillId="0" borderId="5" xfId="0" applyFont="1" applyBorder="1" applyAlignment="1">
      <alignment vertical="top" wrapText="1"/>
    </xf>
    <xf numFmtId="0" fontId="7" fillId="0" borderId="5" xfId="1" applyFont="1" applyBorder="1" applyAlignment="1">
      <alignment vertical="top" wrapText="1"/>
    </xf>
    <xf numFmtId="9" fontId="5" fillId="0" borderId="5" xfId="2" applyFont="1" applyBorder="1" applyAlignment="1">
      <alignment vertical="top" wrapText="1"/>
    </xf>
    <xf numFmtId="0" fontId="5" fillId="0" borderId="0" xfId="0" applyFont="1" applyAlignment="1">
      <alignment vertical="top" wrapText="1"/>
    </xf>
    <xf numFmtId="0" fontId="10" fillId="3" borderId="5" xfId="0" applyFont="1" applyFill="1" applyBorder="1" applyAlignment="1">
      <alignment vertical="top" wrapText="1"/>
    </xf>
    <xf numFmtId="0" fontId="5" fillId="3" borderId="5" xfId="0" applyFont="1" applyFill="1" applyBorder="1" applyAlignment="1">
      <alignment vertical="top" wrapText="1"/>
    </xf>
    <xf numFmtId="0" fontId="19" fillId="3" borderId="5" xfId="0" applyFont="1" applyFill="1" applyBorder="1" applyAlignment="1">
      <alignment vertical="top" wrapText="1"/>
    </xf>
    <xf numFmtId="0" fontId="7" fillId="3" borderId="5" xfId="1" applyFont="1" applyFill="1" applyBorder="1" applyAlignment="1">
      <alignment vertical="top" wrapText="1"/>
    </xf>
    <xf numFmtId="0" fontId="10" fillId="0" borderId="0" xfId="0" applyFont="1" applyAlignment="1">
      <alignment vertical="top" wrapText="1"/>
    </xf>
    <xf numFmtId="0" fontId="9" fillId="3" borderId="5" xfId="0" applyFont="1" applyFill="1" applyBorder="1" applyAlignment="1">
      <alignment vertical="top" wrapText="1"/>
    </xf>
    <xf numFmtId="0" fontId="9" fillId="5" borderId="5" xfId="0" applyFont="1" applyFill="1" applyBorder="1" applyAlignment="1">
      <alignment vertical="top" wrapText="1"/>
    </xf>
    <xf numFmtId="0" fontId="8" fillId="0" borderId="0" xfId="0" applyFont="1" applyAlignment="1">
      <alignment vertical="top" wrapText="1"/>
    </xf>
    <xf numFmtId="0" fontId="20" fillId="5" borderId="5" xfId="0" applyFont="1" applyFill="1" applyBorder="1" applyAlignment="1">
      <alignment vertical="top" wrapText="1"/>
    </xf>
    <xf numFmtId="0" fontId="17" fillId="7" borderId="5" xfId="0" applyFont="1" applyFill="1" applyBorder="1" applyAlignment="1">
      <alignment vertical="top" wrapText="1"/>
    </xf>
    <xf numFmtId="0" fontId="22" fillId="0" borderId="5" xfId="0" applyFont="1" applyBorder="1" applyAlignment="1">
      <alignment vertical="top" wrapText="1"/>
    </xf>
    <xf numFmtId="0" fontId="10" fillId="8" borderId="5" xfId="0" applyFont="1" applyFill="1" applyBorder="1" applyAlignment="1">
      <alignment vertical="top" wrapText="1"/>
    </xf>
    <xf numFmtId="0" fontId="5" fillId="8" borderId="5" xfId="0" applyFont="1" applyFill="1" applyBorder="1" applyAlignment="1">
      <alignment vertical="top" wrapText="1"/>
    </xf>
    <xf numFmtId="0" fontId="22" fillId="8" borderId="5" xfId="0" applyFont="1" applyFill="1" applyBorder="1" applyAlignment="1">
      <alignment vertical="top" wrapText="1"/>
    </xf>
    <xf numFmtId="0" fontId="23" fillId="0" borderId="5" xfId="0" applyFont="1" applyBorder="1" applyAlignment="1">
      <alignment vertical="top" wrapText="1"/>
    </xf>
    <xf numFmtId="0" fontId="10" fillId="7" borderId="5" xfId="0" applyFont="1" applyFill="1" applyBorder="1" applyAlignment="1">
      <alignment vertical="top" wrapText="1"/>
    </xf>
    <xf numFmtId="0" fontId="5" fillId="7" borderId="5" xfId="0" applyFont="1" applyFill="1" applyBorder="1" applyAlignment="1">
      <alignment vertical="top" wrapText="1"/>
    </xf>
    <xf numFmtId="0" fontId="24" fillId="0" borderId="0" xfId="0" applyFont="1" applyAlignment="1">
      <alignment vertical="center" wrapText="1"/>
    </xf>
    <xf numFmtId="0" fontId="25" fillId="0" borderId="0" xfId="0" applyFont="1" applyAlignment="1">
      <alignment vertical="top" wrapText="1"/>
    </xf>
    <xf numFmtId="0" fontId="5" fillId="0" borderId="5" xfId="0" applyFont="1" applyBorder="1" applyAlignment="1">
      <alignment horizontal="left" vertical="top" wrapText="1"/>
    </xf>
    <xf numFmtId="0" fontId="24" fillId="0" borderId="0" xfId="0" applyFont="1" applyAlignment="1">
      <alignment vertical="top" wrapText="1"/>
    </xf>
    <xf numFmtId="0" fontId="7" fillId="0" borderId="0" xfId="1" applyFont="1" applyAlignment="1">
      <alignment vertical="top" wrapText="1"/>
    </xf>
    <xf numFmtId="0" fontId="27" fillId="0" borderId="0" xfId="0" applyFont="1" applyAlignment="1">
      <alignment vertical="top" wrapText="1"/>
    </xf>
    <xf numFmtId="0" fontId="28" fillId="0" borderId="0" xfId="0" applyFont="1" applyAlignment="1">
      <alignment vertical="top" wrapText="1"/>
    </xf>
    <xf numFmtId="0" fontId="22" fillId="0" borderId="0" xfId="0" applyFont="1" applyAlignment="1">
      <alignment vertical="top" wrapText="1"/>
    </xf>
    <xf numFmtId="0" fontId="22" fillId="0" borderId="0" xfId="0" applyFont="1" applyAlignment="1">
      <alignment vertical="top"/>
    </xf>
    <xf numFmtId="0" fontId="26" fillId="0" borderId="0" xfId="0" applyFont="1" applyAlignment="1">
      <alignment vertical="center" wrapText="1"/>
    </xf>
    <xf numFmtId="0" fontId="16" fillId="2" borderId="0" xfId="0" applyFont="1" applyFill="1" applyAlignment="1">
      <alignment vertical="top"/>
    </xf>
    <xf numFmtId="0" fontId="10" fillId="0" borderId="0" xfId="0" applyFont="1" applyAlignment="1">
      <alignment vertical="center"/>
    </xf>
    <xf numFmtId="0" fontId="5" fillId="0" borderId="0" xfId="0" applyFont="1" applyAlignment="1">
      <alignment horizontal="left" vertical="center" indent="6"/>
    </xf>
    <xf numFmtId="0" fontId="5" fillId="0" borderId="0" xfId="0" applyFont="1" applyAlignment="1">
      <alignment horizontal="left" vertical="center" wrapText="1" indent="6" shrinkToFit="1"/>
    </xf>
    <xf numFmtId="0" fontId="5" fillId="0" borderId="0" xfId="0" applyFont="1" applyAlignment="1">
      <alignment horizontal="left" vertical="center" wrapText="1" indent="6"/>
    </xf>
    <xf numFmtId="0" fontId="5" fillId="0" borderId="0" xfId="0" applyFont="1" applyAlignment="1">
      <alignment vertical="center"/>
    </xf>
    <xf numFmtId="0" fontId="5" fillId="0" borderId="0" xfId="0" applyFont="1" applyAlignment="1">
      <alignment horizontal="left" vertical="center" indent="10"/>
    </xf>
    <xf numFmtId="0" fontId="18" fillId="9" borderId="5" xfId="0" applyFont="1" applyFill="1" applyBorder="1" applyAlignment="1">
      <alignment vertical="top" wrapText="1"/>
    </xf>
    <xf numFmtId="0" fontId="18" fillId="9" borderId="0" xfId="0" applyFont="1" applyFill="1" applyAlignment="1">
      <alignment vertical="top" wrapText="1"/>
    </xf>
    <xf numFmtId="0" fontId="31" fillId="0" borderId="5" xfId="0" applyFont="1" applyBorder="1" applyAlignment="1">
      <alignment vertical="top" wrapText="1"/>
    </xf>
    <xf numFmtId="0" fontId="31" fillId="0" borderId="0" xfId="0" applyFont="1" applyAlignment="1">
      <alignment vertical="top" wrapText="1"/>
    </xf>
    <xf numFmtId="9" fontId="5" fillId="9" borderId="5" xfId="2" applyFont="1" applyFill="1" applyBorder="1" applyAlignment="1">
      <alignment vertical="top" wrapText="1"/>
    </xf>
    <xf numFmtId="0" fontId="5" fillId="5" borderId="5" xfId="0" applyFont="1" applyFill="1" applyBorder="1" applyAlignment="1">
      <alignment vertical="top" wrapText="1"/>
    </xf>
    <xf numFmtId="0" fontId="31" fillId="9" borderId="0" xfId="0" applyFont="1" applyFill="1" applyAlignment="1">
      <alignment vertical="top" wrapText="1"/>
    </xf>
    <xf numFmtId="0" fontId="5" fillId="9" borderId="0" xfId="0" applyFont="1" applyFill="1" applyAlignment="1">
      <alignment vertical="top" wrapText="1"/>
    </xf>
    <xf numFmtId="0" fontId="20" fillId="14" borderId="5" xfId="0" applyFont="1" applyFill="1" applyBorder="1" applyAlignment="1">
      <alignment vertical="top" wrapText="1"/>
    </xf>
    <xf numFmtId="0" fontId="5" fillId="14" borderId="5" xfId="0" applyFont="1" applyFill="1" applyBorder="1" applyAlignment="1">
      <alignment vertical="top" wrapText="1"/>
    </xf>
    <xf numFmtId="0" fontId="9" fillId="3" borderId="0" xfId="0" applyFont="1" applyFill="1"/>
    <xf numFmtId="0" fontId="5" fillId="3" borderId="0" xfId="0" applyFont="1" applyFill="1"/>
    <xf numFmtId="0" fontId="32" fillId="0" borderId="0" xfId="0" applyFont="1" applyAlignment="1">
      <alignment vertical="center"/>
    </xf>
    <xf numFmtId="0" fontId="34" fillId="0" borderId="0" xfId="0" applyFont="1" applyAlignment="1">
      <alignment vertical="center"/>
    </xf>
    <xf numFmtId="0" fontId="34" fillId="0" borderId="0" xfId="0" quotePrefix="1" applyFont="1" applyAlignment="1">
      <alignment vertical="center"/>
    </xf>
    <xf numFmtId="0" fontId="35" fillId="4" borderId="1" xfId="0" applyFont="1" applyFill="1" applyBorder="1" applyAlignment="1">
      <alignment horizontal="left" vertical="center" wrapText="1" indent="1"/>
    </xf>
    <xf numFmtId="0" fontId="35" fillId="4" borderId="2" xfId="0" applyFont="1" applyFill="1" applyBorder="1" applyAlignment="1">
      <alignment horizontal="left" vertical="center" wrapText="1" indent="1"/>
    </xf>
    <xf numFmtId="0" fontId="35" fillId="4" borderId="3" xfId="0" applyFont="1" applyFill="1" applyBorder="1" applyAlignment="1">
      <alignment horizontal="left" vertical="center" wrapText="1" indent="1"/>
    </xf>
    <xf numFmtId="0" fontId="35" fillId="4" borderId="4" xfId="0" applyFont="1" applyFill="1" applyBorder="1" applyAlignment="1">
      <alignment horizontal="left" vertical="center" wrapText="1" indent="1"/>
    </xf>
    <xf numFmtId="0" fontId="4" fillId="10" borderId="5" xfId="0" applyFont="1" applyFill="1" applyBorder="1" applyAlignment="1">
      <alignment vertical="top"/>
    </xf>
    <xf numFmtId="0" fontId="4" fillId="10" borderId="5" xfId="0" applyFont="1" applyFill="1" applyBorder="1" applyAlignment="1">
      <alignment vertical="top" wrapText="1"/>
    </xf>
    <xf numFmtId="0" fontId="10" fillId="12" borderId="5" xfId="0" applyFont="1" applyFill="1" applyBorder="1" applyAlignment="1">
      <alignment vertical="top" wrapText="1"/>
    </xf>
    <xf numFmtId="0" fontId="10" fillId="11" borderId="5" xfId="0" applyFont="1" applyFill="1" applyBorder="1" applyAlignment="1">
      <alignment vertical="top" wrapText="1"/>
    </xf>
    <xf numFmtId="0" fontId="8" fillId="0" borderId="5" xfId="0" applyFont="1" applyBorder="1" applyAlignment="1">
      <alignment vertical="top" wrapText="1"/>
    </xf>
    <xf numFmtId="0" fontId="9" fillId="10" borderId="5" xfId="0" applyFont="1" applyFill="1" applyBorder="1" applyAlignment="1">
      <alignment vertical="top" wrapText="1"/>
    </xf>
    <xf numFmtId="0" fontId="9" fillId="2" borderId="5" xfId="0" applyFont="1" applyFill="1" applyBorder="1" applyAlignment="1">
      <alignment vertical="top" wrapText="1"/>
    </xf>
    <xf numFmtId="0" fontId="3" fillId="0" borderId="0" xfId="0" applyFont="1"/>
    <xf numFmtId="0" fontId="27" fillId="0" borderId="0" xfId="0" applyFont="1" applyAlignment="1">
      <alignment vertical="top"/>
    </xf>
    <xf numFmtId="0" fontId="9" fillId="3" borderId="0" xfId="0" applyFont="1" applyFill="1" applyAlignment="1">
      <alignment vertical="top"/>
    </xf>
    <xf numFmtId="0" fontId="16" fillId="3" borderId="0" xfId="0" applyFont="1" applyFill="1" applyAlignment="1">
      <alignment vertical="top"/>
    </xf>
    <xf numFmtId="0" fontId="5" fillId="6" borderId="0" xfId="0" applyFont="1" applyFill="1"/>
    <xf numFmtId="0" fontId="8" fillId="0" borderId="5" xfId="0" applyFont="1" applyBorder="1" applyAlignment="1">
      <alignment horizontal="right" vertical="top" wrapText="1"/>
    </xf>
    <xf numFmtId="0" fontId="39" fillId="15" borderId="5" xfId="0" applyFont="1" applyFill="1" applyBorder="1" applyAlignment="1">
      <alignment vertical="center" wrapText="1"/>
    </xf>
    <xf numFmtId="0" fontId="40" fillId="15" borderId="5" xfId="0" applyFont="1" applyFill="1" applyBorder="1" applyAlignment="1">
      <alignment vertical="center" wrapText="1"/>
    </xf>
    <xf numFmtId="0" fontId="31" fillId="0" borderId="0" xfId="0" applyFont="1"/>
    <xf numFmtId="0" fontId="3" fillId="0" borderId="5" xfId="0" applyFont="1" applyBorder="1" applyAlignment="1">
      <alignment vertical="top" wrapText="1"/>
    </xf>
    <xf numFmtId="0" fontId="42" fillId="0" borderId="5" xfId="0" applyFont="1" applyBorder="1" applyAlignment="1">
      <alignment vertical="center" wrapText="1"/>
    </xf>
    <xf numFmtId="0" fontId="18" fillId="0" borderId="0" xfId="0" applyFont="1"/>
    <xf numFmtId="0" fontId="9" fillId="2" borderId="12" xfId="0" applyFont="1" applyFill="1" applyBorder="1" applyAlignment="1">
      <alignment vertical="top" wrapText="1"/>
    </xf>
    <xf numFmtId="0" fontId="9" fillId="2" borderId="13" xfId="0" applyFont="1" applyFill="1" applyBorder="1" applyAlignment="1">
      <alignment vertical="top" wrapText="1"/>
    </xf>
    <xf numFmtId="0" fontId="4" fillId="10" borderId="12" xfId="0" applyFont="1" applyFill="1" applyBorder="1" applyAlignment="1">
      <alignment vertical="top" wrapText="1"/>
    </xf>
    <xf numFmtId="0" fontId="4" fillId="10" borderId="13" xfId="0" applyFont="1" applyFill="1" applyBorder="1" applyAlignment="1">
      <alignment vertical="top" wrapText="1"/>
    </xf>
    <xf numFmtId="0" fontId="42" fillId="0" borderId="12" xfId="0" applyFont="1" applyBorder="1" applyAlignment="1">
      <alignment vertical="center" wrapText="1"/>
    </xf>
    <xf numFmtId="0" fontId="39" fillId="15" borderId="12" xfId="0" applyFont="1" applyFill="1" applyBorder="1" applyAlignment="1">
      <alignment vertical="center" wrapText="1"/>
    </xf>
    <xf numFmtId="0" fontId="39" fillId="15" borderId="13" xfId="0" applyFont="1" applyFill="1" applyBorder="1" applyAlignment="1">
      <alignment vertical="center" wrapText="1"/>
    </xf>
    <xf numFmtId="0" fontId="40" fillId="15" borderId="12" xfId="0" applyFont="1" applyFill="1" applyBorder="1" applyAlignment="1">
      <alignment vertical="center" wrapText="1"/>
    </xf>
    <xf numFmtId="0" fontId="40" fillId="15" borderId="13" xfId="0" applyFont="1" applyFill="1" applyBorder="1" applyAlignment="1">
      <alignment vertical="center" wrapText="1"/>
    </xf>
    <xf numFmtId="0" fontId="43" fillId="0" borderId="14" xfId="0" applyFont="1" applyBorder="1" applyAlignment="1">
      <alignment vertical="center" wrapText="1"/>
    </xf>
    <xf numFmtId="0" fontId="43" fillId="0" borderId="15" xfId="0" applyFont="1" applyBorder="1" applyAlignment="1">
      <alignment vertical="center" wrapText="1"/>
    </xf>
    <xf numFmtId="0" fontId="9" fillId="2" borderId="17" xfId="0" applyFont="1" applyFill="1" applyBorder="1" applyAlignment="1">
      <alignment vertical="top"/>
    </xf>
    <xf numFmtId="0" fontId="9" fillId="2" borderId="18" xfId="0" applyFont="1" applyFill="1" applyBorder="1" applyAlignment="1">
      <alignment vertical="top" wrapText="1"/>
    </xf>
    <xf numFmtId="0" fontId="9" fillId="2" borderId="19" xfId="0" applyFont="1" applyFill="1" applyBorder="1" applyAlignment="1">
      <alignment vertical="top" wrapText="1"/>
    </xf>
    <xf numFmtId="0" fontId="9" fillId="10" borderId="12" xfId="0" applyFont="1" applyFill="1" applyBorder="1" applyAlignment="1">
      <alignment vertical="top"/>
    </xf>
    <xf numFmtId="0" fontId="4" fillId="10" borderId="13" xfId="0" applyFont="1" applyFill="1" applyBorder="1" applyAlignment="1">
      <alignment vertical="top"/>
    </xf>
    <xf numFmtId="0" fontId="10" fillId="0" borderId="12" xfId="0" applyFont="1" applyBorder="1" applyAlignment="1">
      <alignment vertical="top"/>
    </xf>
    <xf numFmtId="0" fontId="10" fillId="0" borderId="13" xfId="0" applyFont="1" applyBorder="1" applyAlignment="1">
      <alignment vertical="top"/>
    </xf>
    <xf numFmtId="0" fontId="10" fillId="12" borderId="12" xfId="0" applyFont="1" applyFill="1" applyBorder="1" applyAlignment="1">
      <alignment vertical="top"/>
    </xf>
    <xf numFmtId="0" fontId="10" fillId="0" borderId="13" xfId="0" applyFont="1" applyBorder="1" applyAlignment="1">
      <alignment vertical="top" wrapText="1"/>
    </xf>
    <xf numFmtId="0" fontId="10" fillId="11" borderId="12" xfId="0" applyFont="1" applyFill="1" applyBorder="1" applyAlignment="1">
      <alignment vertical="top"/>
    </xf>
    <xf numFmtId="0" fontId="8" fillId="0" borderId="12" xfId="0" applyFont="1" applyBorder="1" applyAlignment="1">
      <alignment vertical="top"/>
    </xf>
    <xf numFmtId="0" fontId="8" fillId="0" borderId="13" xfId="0" applyFont="1" applyBorder="1" applyAlignment="1">
      <alignment vertical="top" wrapText="1"/>
    </xf>
    <xf numFmtId="0" fontId="5" fillId="0" borderId="12" xfId="0" applyFont="1" applyBorder="1" applyAlignment="1">
      <alignment vertical="top"/>
    </xf>
    <xf numFmtId="0" fontId="3" fillId="0" borderId="12" xfId="0" applyFont="1" applyBorder="1" applyAlignment="1">
      <alignment vertical="top"/>
    </xf>
    <xf numFmtId="0" fontId="31" fillId="0" borderId="14" xfId="0" applyFont="1" applyBorder="1" applyAlignment="1">
      <alignment vertical="top"/>
    </xf>
    <xf numFmtId="0" fontId="31" fillId="0" borderId="15" xfId="0" applyFont="1" applyBorder="1" applyAlignment="1">
      <alignment vertical="top" wrapText="1"/>
    </xf>
    <xf numFmtId="0" fontId="18" fillId="0" borderId="16" xfId="0" applyFont="1" applyBorder="1" applyAlignment="1">
      <alignment vertical="top" wrapText="1"/>
    </xf>
    <xf numFmtId="0" fontId="44" fillId="0" borderId="12" xfId="0" applyFont="1" applyBorder="1" applyAlignment="1">
      <alignment vertical="center" wrapText="1"/>
    </xf>
    <xf numFmtId="0" fontId="44" fillId="0" borderId="5" xfId="0" applyFont="1" applyBorder="1" applyAlignment="1">
      <alignment vertical="center" wrapText="1"/>
    </xf>
    <xf numFmtId="0" fontId="45" fillId="0" borderId="0" xfId="0" applyFont="1"/>
    <xf numFmtId="2" fontId="41" fillId="12" borderId="13" xfId="0" applyNumberFormat="1" applyFont="1" applyFill="1" applyBorder="1" applyAlignment="1">
      <alignment vertical="center" wrapText="1"/>
    </xf>
    <xf numFmtId="2" fontId="44" fillId="12" borderId="13" xfId="0" applyNumberFormat="1" applyFont="1" applyFill="1" applyBorder="1" applyAlignment="1">
      <alignment vertical="center" wrapText="1"/>
    </xf>
    <xf numFmtId="2" fontId="42" fillId="12" borderId="13" xfId="0" applyNumberFormat="1" applyFont="1" applyFill="1" applyBorder="1" applyAlignment="1">
      <alignment vertical="center" wrapText="1"/>
    </xf>
    <xf numFmtId="0" fontId="42" fillId="12" borderId="13" xfId="0" applyFont="1" applyFill="1" applyBorder="1" applyAlignment="1">
      <alignment vertical="center" wrapText="1"/>
    </xf>
    <xf numFmtId="2" fontId="43" fillId="12" borderId="16" xfId="0" applyNumberFormat="1" applyFont="1" applyFill="1" applyBorder="1" applyAlignment="1">
      <alignment vertical="center" wrapText="1"/>
    </xf>
    <xf numFmtId="0" fontId="31" fillId="14" borderId="15" xfId="0" applyFont="1" applyFill="1" applyBorder="1" applyAlignment="1">
      <alignment vertical="top" wrapText="1"/>
    </xf>
    <xf numFmtId="0" fontId="5" fillId="0" borderId="20" xfId="0" applyFont="1" applyBorder="1" applyAlignment="1">
      <alignment vertical="top"/>
    </xf>
    <xf numFmtId="0" fontId="18" fillId="0" borderId="20" xfId="0" applyFont="1" applyBorder="1" applyAlignment="1">
      <alignment vertical="top" wrapText="1"/>
    </xf>
    <xf numFmtId="0" fontId="5" fillId="2" borderId="0" xfId="0" applyFont="1" applyFill="1" applyAlignment="1">
      <alignment vertical="top"/>
    </xf>
    <xf numFmtId="0" fontId="5" fillId="2" borderId="0" xfId="0" applyFont="1" applyFill="1" applyAlignment="1">
      <alignment vertical="top" wrapText="1"/>
    </xf>
    <xf numFmtId="0" fontId="10" fillId="2" borderId="0" xfId="0" applyFont="1" applyFill="1" applyAlignment="1">
      <alignment vertical="top" wrapText="1"/>
    </xf>
    <xf numFmtId="0" fontId="16" fillId="2" borderId="6" xfId="0" applyFont="1" applyFill="1" applyBorder="1" applyAlignment="1">
      <alignment vertical="top"/>
    </xf>
    <xf numFmtId="0" fontId="5" fillId="16" borderId="0" xfId="0" applyFont="1" applyFill="1" applyAlignment="1">
      <alignment vertical="top" wrapText="1"/>
    </xf>
    <xf numFmtId="0" fontId="10" fillId="16" borderId="0" xfId="0" applyFont="1" applyFill="1" applyAlignment="1">
      <alignment vertical="top" wrapText="1"/>
    </xf>
    <xf numFmtId="0" fontId="16" fillId="16" borderId="0" xfId="0" applyFont="1" applyFill="1" applyAlignment="1">
      <alignment vertical="top"/>
    </xf>
    <xf numFmtId="0" fontId="16" fillId="2" borderId="17" xfId="0" applyFont="1" applyFill="1" applyBorder="1" applyAlignment="1">
      <alignment vertical="top"/>
    </xf>
    <xf numFmtId="0" fontId="16" fillId="2" borderId="18" xfId="0" applyFont="1" applyFill="1" applyBorder="1" applyAlignment="1">
      <alignment vertical="top" wrapText="1"/>
    </xf>
    <xf numFmtId="0" fontId="16" fillId="2" borderId="19" xfId="0" applyFont="1" applyFill="1" applyBorder="1" applyAlignment="1">
      <alignment vertical="top" wrapText="1"/>
    </xf>
    <xf numFmtId="0" fontId="5" fillId="0" borderId="13" xfId="0" applyFont="1" applyBorder="1" applyAlignment="1">
      <alignment vertical="top" wrapText="1"/>
    </xf>
    <xf numFmtId="0" fontId="10" fillId="12" borderId="5" xfId="0" applyFont="1" applyFill="1" applyBorder="1" applyAlignment="1">
      <alignment vertical="top"/>
    </xf>
    <xf numFmtId="0" fontId="5" fillId="12" borderId="13" xfId="0" applyFont="1" applyFill="1" applyBorder="1" applyAlignment="1">
      <alignment vertical="top" wrapText="1"/>
    </xf>
    <xf numFmtId="0" fontId="47" fillId="0" borderId="12" xfId="0" applyFont="1" applyBorder="1" applyAlignment="1">
      <alignment vertical="top" wrapText="1"/>
    </xf>
    <xf numFmtId="0" fontId="48" fillId="0" borderId="13" xfId="0" applyFont="1" applyBorder="1" applyAlignment="1">
      <alignment vertical="top" wrapText="1"/>
    </xf>
    <xf numFmtId="0" fontId="5" fillId="11" borderId="13" xfId="0" applyFont="1" applyFill="1" applyBorder="1" applyAlignment="1">
      <alignment vertical="top" wrapText="1"/>
    </xf>
    <xf numFmtId="0" fontId="3" fillId="16" borderId="0" xfId="0" applyFont="1" applyFill="1" applyAlignment="1">
      <alignment vertical="top" wrapText="1"/>
    </xf>
    <xf numFmtId="0" fontId="3" fillId="2" borderId="0" xfId="0" applyFont="1" applyFill="1" applyAlignment="1">
      <alignment vertical="top" wrapText="1"/>
    </xf>
    <xf numFmtId="0" fontId="3" fillId="0" borderId="0" xfId="0" applyFont="1" applyAlignment="1">
      <alignment vertical="top" wrapText="1"/>
    </xf>
    <xf numFmtId="0" fontId="3" fillId="0" borderId="0" xfId="0" applyFont="1" applyAlignment="1">
      <alignment vertical="top"/>
    </xf>
    <xf numFmtId="0" fontId="47" fillId="0" borderId="14" xfId="0" applyFont="1" applyBorder="1" applyAlignment="1">
      <alignment vertical="top" wrapText="1"/>
    </xf>
    <xf numFmtId="0" fontId="5" fillId="0" borderId="15" xfId="0" applyFont="1" applyBorder="1" applyAlignment="1">
      <alignment vertical="top" wrapText="1"/>
    </xf>
    <xf numFmtId="0" fontId="18" fillId="0" borderId="15" xfId="0" applyFont="1" applyBorder="1" applyAlignment="1">
      <alignment vertical="top" wrapText="1"/>
    </xf>
    <xf numFmtId="0" fontId="48" fillId="0" borderId="16" xfId="0" applyFont="1" applyBorder="1" applyAlignment="1">
      <alignment vertical="top" wrapText="1"/>
    </xf>
    <xf numFmtId="0" fontId="5" fillId="16" borderId="0" xfId="0" applyFont="1" applyFill="1" applyAlignment="1">
      <alignment vertical="top"/>
    </xf>
    <xf numFmtId="0" fontId="10" fillId="16" borderId="0" xfId="0" applyFont="1" applyFill="1" applyAlignment="1">
      <alignment vertical="top"/>
    </xf>
    <xf numFmtId="0" fontId="16" fillId="2" borderId="5" xfId="0" applyFont="1" applyFill="1" applyBorder="1" applyAlignment="1">
      <alignment vertical="top"/>
    </xf>
    <xf numFmtId="0" fontId="5" fillId="16" borderId="0" xfId="0" applyFont="1" applyFill="1" applyAlignment="1">
      <alignment vertical="center"/>
    </xf>
    <xf numFmtId="0" fontId="5" fillId="16" borderId="0" xfId="0" applyFont="1" applyFill="1"/>
    <xf numFmtId="0" fontId="18" fillId="0" borderId="5" xfId="0" applyFont="1" applyBorder="1" applyAlignment="1">
      <alignment horizontal="center" vertical="top"/>
    </xf>
    <xf numFmtId="0" fontId="36" fillId="12" borderId="12" xfId="0" applyFont="1" applyFill="1" applyBorder="1" applyAlignment="1">
      <alignment vertical="center" wrapText="1"/>
    </xf>
    <xf numFmtId="0" fontId="36" fillId="12" borderId="5" xfId="0" applyFont="1" applyFill="1" applyBorder="1" applyAlignment="1">
      <alignment vertical="center" wrapText="1"/>
    </xf>
    <xf numFmtId="0" fontId="10" fillId="9" borderId="12" xfId="0" applyFont="1" applyFill="1" applyBorder="1" applyAlignment="1">
      <alignment vertical="top"/>
    </xf>
    <xf numFmtId="0" fontId="10" fillId="9" borderId="5" xfId="0" applyFont="1" applyFill="1" applyBorder="1" applyAlignment="1">
      <alignment vertical="top" wrapText="1"/>
    </xf>
    <xf numFmtId="0" fontId="10" fillId="9" borderId="13" xfId="0" applyFont="1" applyFill="1" applyBorder="1" applyAlignment="1">
      <alignment vertical="top"/>
    </xf>
    <xf numFmtId="0" fontId="37" fillId="9" borderId="12" xfId="0" applyFont="1" applyFill="1" applyBorder="1" applyAlignment="1">
      <alignment vertical="center" wrapText="1"/>
    </xf>
    <xf numFmtId="0" fontId="37" fillId="9" borderId="5" xfId="0" applyFont="1" applyFill="1" applyBorder="1" applyAlignment="1">
      <alignment vertical="center" wrapText="1"/>
    </xf>
    <xf numFmtId="0" fontId="37" fillId="9" borderId="13" xfId="0" applyFont="1" applyFill="1" applyBorder="1" applyAlignment="1">
      <alignment vertical="center" wrapText="1"/>
    </xf>
    <xf numFmtId="0" fontId="5" fillId="9" borderId="5" xfId="0" applyFont="1" applyFill="1" applyBorder="1" applyAlignment="1">
      <alignment vertical="top" wrapText="1"/>
    </xf>
    <xf numFmtId="0" fontId="10" fillId="17" borderId="12" xfId="0" applyFont="1" applyFill="1" applyBorder="1" applyAlignment="1">
      <alignment vertical="top"/>
    </xf>
    <xf numFmtId="0" fontId="10" fillId="17" borderId="5" xfId="0" applyFont="1" applyFill="1" applyBorder="1" applyAlignment="1">
      <alignment vertical="top" wrapText="1"/>
    </xf>
    <xf numFmtId="0" fontId="10" fillId="17" borderId="13" xfId="0" applyFont="1" applyFill="1" applyBorder="1" applyAlignment="1">
      <alignment vertical="top" wrapText="1"/>
    </xf>
    <xf numFmtId="0" fontId="37" fillId="17" borderId="12" xfId="0" applyFont="1" applyFill="1" applyBorder="1" applyAlignment="1">
      <alignment vertical="center" wrapText="1"/>
    </xf>
    <xf numFmtId="0" fontId="37" fillId="17" borderId="5" xfId="0" applyFont="1" applyFill="1" applyBorder="1" applyAlignment="1">
      <alignment vertical="center" wrapText="1"/>
    </xf>
    <xf numFmtId="0" fontId="37" fillId="17" borderId="13" xfId="0" applyFont="1" applyFill="1" applyBorder="1" applyAlignment="1">
      <alignment vertical="center" wrapText="1"/>
    </xf>
    <xf numFmtId="0" fontId="10" fillId="9" borderId="13" xfId="0" applyFont="1" applyFill="1" applyBorder="1" applyAlignment="1">
      <alignment vertical="top" wrapText="1"/>
    </xf>
    <xf numFmtId="0" fontId="38" fillId="12" borderId="12" xfId="0" applyFont="1" applyFill="1" applyBorder="1" applyAlignment="1">
      <alignment vertical="center" wrapText="1"/>
    </xf>
    <xf numFmtId="0" fontId="38" fillId="12" borderId="5" xfId="0" applyFont="1" applyFill="1" applyBorder="1" applyAlignment="1">
      <alignment vertical="center" wrapText="1"/>
    </xf>
    <xf numFmtId="2" fontId="37" fillId="17" borderId="13" xfId="0" applyNumberFormat="1" applyFont="1" applyFill="1" applyBorder="1" applyAlignment="1">
      <alignment vertical="center" wrapText="1"/>
    </xf>
    <xf numFmtId="0" fontId="36" fillId="0" borderId="12" xfId="0" applyFont="1" applyBorder="1" applyAlignment="1">
      <alignment vertical="center" wrapText="1"/>
    </xf>
    <xf numFmtId="0" fontId="36" fillId="0" borderId="5" xfId="0" applyFont="1" applyBorder="1" applyAlignment="1">
      <alignment vertical="center" wrapText="1"/>
    </xf>
    <xf numFmtId="2" fontId="41" fillId="0" borderId="13" xfId="0" applyNumberFormat="1" applyFont="1" applyBorder="1" applyAlignment="1">
      <alignment vertical="center" wrapText="1"/>
    </xf>
    <xf numFmtId="2" fontId="44" fillId="0" borderId="13" xfId="0" applyNumberFormat="1" applyFont="1" applyBorder="1" applyAlignment="1">
      <alignment vertical="center" wrapText="1"/>
    </xf>
    <xf numFmtId="0" fontId="49" fillId="0" borderId="12" xfId="0" applyFont="1" applyBorder="1" applyAlignment="1">
      <alignment vertical="center" wrapText="1"/>
    </xf>
    <xf numFmtId="2" fontId="42" fillId="0" borderId="13" xfId="0" applyNumberFormat="1" applyFont="1" applyBorder="1" applyAlignment="1">
      <alignment vertical="center" wrapText="1"/>
    </xf>
    <xf numFmtId="0" fontId="42" fillId="0" borderId="13" xfId="0" applyFont="1" applyBorder="1" applyAlignment="1">
      <alignment vertical="center" wrapText="1"/>
    </xf>
    <xf numFmtId="2" fontId="43" fillId="0" borderId="16" xfId="0" applyNumberFormat="1" applyFont="1" applyBorder="1" applyAlignment="1">
      <alignment vertical="center" wrapText="1"/>
    </xf>
    <xf numFmtId="0" fontId="40" fillId="10" borderId="12" xfId="0" applyFont="1" applyFill="1" applyBorder="1" applyAlignment="1">
      <alignment vertical="center" wrapText="1"/>
    </xf>
    <xf numFmtId="0" fontId="40" fillId="10" borderId="5" xfId="0" applyFont="1" applyFill="1" applyBorder="1" applyAlignment="1">
      <alignment vertical="center" wrapText="1"/>
    </xf>
    <xf numFmtId="0" fontId="40" fillId="10" borderId="13" xfId="0" applyFont="1" applyFill="1" applyBorder="1" applyAlignment="1">
      <alignment vertical="center" wrapText="1"/>
    </xf>
    <xf numFmtId="0" fontId="39" fillId="10" borderId="12" xfId="0" applyFont="1" applyFill="1" applyBorder="1" applyAlignment="1">
      <alignment vertical="center" wrapText="1"/>
    </xf>
    <xf numFmtId="0" fontId="39" fillId="10" borderId="5" xfId="0" applyFont="1" applyFill="1" applyBorder="1" applyAlignment="1">
      <alignment vertical="center" wrapText="1"/>
    </xf>
    <xf numFmtId="0" fontId="39" fillId="10" borderId="13" xfId="0" applyFont="1" applyFill="1" applyBorder="1" applyAlignment="1">
      <alignment vertical="center" wrapText="1"/>
    </xf>
    <xf numFmtId="0" fontId="49" fillId="12" borderId="12" xfId="0" applyFont="1" applyFill="1" applyBorder="1" applyAlignment="1">
      <alignment vertical="center" wrapText="1"/>
    </xf>
    <xf numFmtId="0" fontId="50" fillId="0" borderId="5" xfId="0" applyFont="1" applyBorder="1" applyAlignment="1">
      <alignment vertical="top" wrapText="1"/>
    </xf>
    <xf numFmtId="0" fontId="51" fillId="0" borderId="0" xfId="0" applyFont="1" applyAlignment="1">
      <alignment vertical="top" wrapText="1"/>
    </xf>
    <xf numFmtId="49" fontId="5" fillId="0" borderId="5" xfId="0" applyNumberFormat="1" applyFont="1" applyBorder="1" applyAlignment="1">
      <alignment vertical="top" wrapText="1"/>
    </xf>
    <xf numFmtId="49" fontId="22" fillId="0" borderId="5" xfId="0" applyNumberFormat="1" applyFont="1" applyBorder="1" applyAlignment="1">
      <alignment vertical="top" wrapText="1"/>
    </xf>
    <xf numFmtId="0" fontId="53" fillId="18" borderId="0" xfId="0" applyFont="1" applyFill="1"/>
    <xf numFmtId="0" fontId="20" fillId="0" borderId="0" xfId="0" applyFont="1"/>
    <xf numFmtId="0" fontId="54" fillId="0" borderId="0" xfId="0" applyFont="1"/>
    <xf numFmtId="2" fontId="20" fillId="0" borderId="0" xfId="0" applyNumberFormat="1" applyFont="1"/>
    <xf numFmtId="2" fontId="54" fillId="0" borderId="0" xfId="0" applyNumberFormat="1" applyFont="1"/>
    <xf numFmtId="2" fontId="55" fillId="0" borderId="0" xfId="0" applyNumberFormat="1" applyFont="1"/>
    <xf numFmtId="0" fontId="53" fillId="19" borderId="0" xfId="0" applyFont="1" applyFill="1"/>
    <xf numFmtId="0" fontId="56" fillId="19" borderId="0" xfId="0" applyFont="1" applyFill="1"/>
    <xf numFmtId="0" fontId="54" fillId="0" borderId="6" xfId="0" applyFont="1" applyBorder="1" applyAlignment="1">
      <alignment vertical="top"/>
    </xf>
    <xf numFmtId="0" fontId="20" fillId="0" borderId="0" xfId="0" applyFont="1" applyAlignment="1">
      <alignment vertical="top"/>
    </xf>
    <xf numFmtId="0" fontId="54" fillId="0" borderId="0" xfId="0" applyFont="1" applyAlignment="1">
      <alignment vertical="top"/>
    </xf>
    <xf numFmtId="0" fontId="20" fillId="0" borderId="24" xfId="0" applyFont="1" applyBorder="1" applyAlignment="1">
      <alignment vertical="top"/>
    </xf>
    <xf numFmtId="0" fontId="20" fillId="0" borderId="25" xfId="0" applyFont="1" applyBorder="1" applyAlignment="1">
      <alignment vertical="top"/>
    </xf>
    <xf numFmtId="0" fontId="20" fillId="0" borderId="26" xfId="0" applyFont="1" applyBorder="1" applyAlignment="1">
      <alignment vertical="top"/>
    </xf>
    <xf numFmtId="0" fontId="20" fillId="0" borderId="27" xfId="0" applyFont="1" applyBorder="1" applyAlignment="1">
      <alignment vertical="top"/>
    </xf>
    <xf numFmtId="0" fontId="20" fillId="0" borderId="28" xfId="0" applyFont="1" applyBorder="1" applyAlignment="1">
      <alignment vertical="top"/>
    </xf>
    <xf numFmtId="0" fontId="20" fillId="0" borderId="29" xfId="0" applyFont="1" applyBorder="1" applyAlignment="1">
      <alignment vertical="top"/>
    </xf>
    <xf numFmtId="0" fontId="20" fillId="0" borderId="8" xfId="0" applyFont="1" applyBorder="1" applyAlignment="1">
      <alignment vertical="top"/>
    </xf>
    <xf numFmtId="0" fontId="20" fillId="0" borderId="6" xfId="0" applyFont="1" applyBorder="1" applyAlignment="1">
      <alignment vertical="top"/>
    </xf>
    <xf numFmtId="0" fontId="20" fillId="0" borderId="30" xfId="0" applyFont="1" applyBorder="1" applyAlignment="1">
      <alignment vertical="top"/>
    </xf>
    <xf numFmtId="0" fontId="20" fillId="0" borderId="31" xfId="0" applyFont="1" applyBorder="1" applyAlignment="1">
      <alignment vertical="top"/>
    </xf>
    <xf numFmtId="0" fontId="20" fillId="0" borderId="32" xfId="0" applyFont="1" applyBorder="1" applyAlignment="1">
      <alignment vertical="top"/>
    </xf>
    <xf numFmtId="0" fontId="20" fillId="0" borderId="33" xfId="0" applyFont="1" applyBorder="1" applyAlignment="1">
      <alignment vertical="top"/>
    </xf>
    <xf numFmtId="0" fontId="20" fillId="0" borderId="34" xfId="0" applyFont="1" applyBorder="1" applyAlignment="1">
      <alignment vertical="top"/>
    </xf>
    <xf numFmtId="0" fontId="20" fillId="0" borderId="35" xfId="0" applyFont="1" applyBorder="1" applyAlignment="1">
      <alignment vertical="top"/>
    </xf>
    <xf numFmtId="0" fontId="20" fillId="0" borderId="5" xfId="0" applyFont="1" applyBorder="1"/>
    <xf numFmtId="0" fontId="20" fillId="0" borderId="36" xfId="0" applyFont="1" applyBorder="1"/>
    <xf numFmtId="0" fontId="20" fillId="0" borderId="37" xfId="0" applyFont="1" applyBorder="1"/>
    <xf numFmtId="0" fontId="20" fillId="0" borderId="38" xfId="0" applyFont="1" applyBorder="1"/>
    <xf numFmtId="0" fontId="57" fillId="0" borderId="37" xfId="0" applyFont="1" applyBorder="1"/>
    <xf numFmtId="0" fontId="57" fillId="0" borderId="38" xfId="0" applyFont="1" applyBorder="1"/>
    <xf numFmtId="0" fontId="59" fillId="0" borderId="0" xfId="0" applyFont="1"/>
    <xf numFmtId="0" fontId="10" fillId="0" borderId="6" xfId="0" applyFont="1" applyBorder="1" applyAlignment="1">
      <alignment horizontal="left" vertical="top" wrapText="1"/>
    </xf>
    <xf numFmtId="0" fontId="10" fillId="0" borderId="7" xfId="0" applyFont="1" applyBorder="1" applyAlignment="1">
      <alignment horizontal="left" vertical="top" wrapText="1"/>
    </xf>
    <xf numFmtId="0" fontId="10" fillId="0" borderId="8" xfId="0" applyFont="1" applyBorder="1" applyAlignment="1">
      <alignment horizontal="left" vertical="top" wrapText="1"/>
    </xf>
    <xf numFmtId="0" fontId="10" fillId="0" borderId="6" xfId="0" applyFont="1" applyBorder="1" applyAlignment="1">
      <alignment vertical="top" wrapText="1"/>
    </xf>
    <xf numFmtId="0" fontId="10" fillId="0" borderId="7" xfId="0" applyFont="1" applyBorder="1" applyAlignment="1">
      <alignment vertical="top" wrapText="1"/>
    </xf>
    <xf numFmtId="0" fontId="10" fillId="0" borderId="8" xfId="0" applyFont="1" applyBorder="1" applyAlignment="1">
      <alignment vertical="top" wrapText="1"/>
    </xf>
    <xf numFmtId="0" fontId="5" fillId="16" borderId="0" xfId="0" applyFont="1" applyFill="1" applyAlignment="1">
      <alignment vertical="top" wrapText="1"/>
    </xf>
    <xf numFmtId="0" fontId="5" fillId="16" borderId="0" xfId="0" applyFont="1" applyFill="1" applyAlignment="1">
      <alignment vertical="top"/>
    </xf>
    <xf numFmtId="0" fontId="16" fillId="13" borderId="9" xfId="0" applyFont="1" applyFill="1" applyBorder="1" applyAlignment="1">
      <alignment horizontal="center" vertical="center" wrapText="1"/>
    </xf>
    <xf numFmtId="0" fontId="16" fillId="13" borderId="10" xfId="0" applyFont="1" applyFill="1" applyBorder="1" applyAlignment="1">
      <alignment horizontal="center" vertical="center" wrapText="1"/>
    </xf>
    <xf numFmtId="0" fontId="16" fillId="13" borderId="11" xfId="0" applyFont="1" applyFill="1" applyBorder="1" applyAlignment="1">
      <alignment horizontal="center" vertical="center" wrapText="1"/>
    </xf>
    <xf numFmtId="0" fontId="5" fillId="12" borderId="21" xfId="0" applyFont="1" applyFill="1" applyBorder="1" applyAlignment="1">
      <alignment vertical="top" wrapText="1"/>
    </xf>
    <xf numFmtId="0" fontId="5" fillId="12" borderId="22" xfId="0" applyFont="1" applyFill="1" applyBorder="1" applyAlignment="1">
      <alignment vertical="top" wrapText="1"/>
    </xf>
    <xf numFmtId="0" fontId="5" fillId="12" borderId="23" xfId="0" applyFont="1" applyFill="1" applyBorder="1" applyAlignment="1">
      <alignment vertical="top" wrapText="1"/>
    </xf>
    <xf numFmtId="0" fontId="60" fillId="18" borderId="0" xfId="0" applyFont="1" applyFill="1" applyAlignment="1">
      <alignment vertical="center" wrapText="1"/>
    </xf>
    <xf numFmtId="0" fontId="61" fillId="0" borderId="0" xfId="0" applyFont="1" applyAlignment="1">
      <alignment vertical="center" wrapText="1"/>
    </xf>
    <xf numFmtId="0" fontId="62" fillId="0" borderId="0" xfId="0" applyFont="1" applyAlignment="1">
      <alignment vertical="center" wrapText="1"/>
    </xf>
    <xf numFmtId="0" fontId="63" fillId="20" borderId="0" xfId="0" applyFont="1" applyFill="1" applyAlignment="1">
      <alignment vertical="center" wrapText="1"/>
    </xf>
    <xf numFmtId="0" fontId="64" fillId="20" borderId="0" xfId="0" applyFont="1" applyFill="1" applyAlignment="1">
      <alignment vertical="center" wrapText="1"/>
    </xf>
    <xf numFmtId="0" fontId="61" fillId="0" borderId="0" xfId="0" applyFont="1" applyAlignment="1">
      <alignment vertical="center" wrapText="1"/>
    </xf>
    <xf numFmtId="0" fontId="62" fillId="0" borderId="0" xfId="0" applyFont="1" applyAlignment="1">
      <alignment vertical="top" wrapText="1"/>
    </xf>
    <xf numFmtId="0" fontId="5" fillId="0" borderId="0" xfId="0" applyFont="1" applyAlignment="1">
      <alignment vertical="center" wrapText="1"/>
    </xf>
    <xf numFmtId="0" fontId="65" fillId="20" borderId="0" xfId="0" applyFont="1" applyFill="1" applyAlignment="1">
      <alignment vertical="center" wrapText="1"/>
    </xf>
    <xf numFmtId="0" fontId="66" fillId="20" borderId="0" xfId="0" applyFont="1" applyFill="1" applyAlignment="1">
      <alignment vertical="center" wrapText="1"/>
    </xf>
    <xf numFmtId="0" fontId="15" fillId="0" borderId="0" xfId="0" applyFont="1" applyAlignment="1">
      <alignment vertical="top" wrapText="1"/>
    </xf>
    <xf numFmtId="0" fontId="60" fillId="18" borderId="0" xfId="0" applyFont="1" applyFill="1" applyAlignment="1">
      <alignment vertical="center"/>
    </xf>
    <xf numFmtId="0" fontId="7" fillId="0" borderId="0" xfId="1" applyFont="1" applyAlignment="1">
      <alignment vertical="center" wrapText="1"/>
    </xf>
  </cellXfs>
  <cellStyles count="3">
    <cellStyle name="Lien hypertexte" xfId="1" builtinId="8"/>
    <cellStyle name="Normal" xfId="0" builtinId="0"/>
    <cellStyle name="Pourcentage" xfId="2" builtinId="5"/>
  </cellStyles>
  <dxfs count="0"/>
  <tableStyles count="0" defaultTableStyle="TableStyleMedium2" defaultPivotStyle="PivotStyleLight16"/>
  <colors>
    <mruColors>
      <color rgb="FF8B1201"/>
      <color rgb="FFFF9600"/>
      <color rgb="FFFF9000"/>
      <color rgb="FFDB00FF"/>
      <color rgb="FFA500FF"/>
      <color rgb="FFE8BB4F"/>
      <color rgb="FF212A35"/>
      <color rgb="FF8497B0"/>
      <color rgb="FFDBAA1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microsoft.com/office/2022/10/relationships/richValueRel" Target="richData/richValueRel.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eetMetadata" Target="metadata.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37" Type="http://schemas.microsoft.com/office/2017/06/relationships/rdRichValueTypes" Target="richData/rdRichValueTyp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microsoft.com/office/2017/06/relationships/rdRichValueStructure" Target="richData/rdrichvaluestructure.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 Id="rId35" Type="http://schemas.microsoft.com/office/2017/06/relationships/rdRichValue" Target="richData/rdrichvalue.xml"/><Relationship Id="rId8" Type="http://schemas.openxmlformats.org/officeDocument/2006/relationships/worksheet" Target="worksheets/sheet8.xml"/><Relationship Id="rId3" Type="http://schemas.openxmlformats.org/officeDocument/2006/relationships/worksheet" Target="worksheets/sheet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rgbClr val="10304C"/>
                </a:solidFill>
                <a:latin typeface="+mn-lt"/>
                <a:ea typeface="+mn-ea"/>
                <a:cs typeface="+mn-cs"/>
              </a:defRPr>
            </a:pPr>
            <a:r>
              <a:rPr lang="fr-FR" sz="1200" b="1">
                <a:solidFill>
                  <a:srgbClr val="10304C"/>
                </a:solidFill>
                <a:latin typeface="Raleway" pitchFamily="2" charset="77"/>
              </a:rPr>
              <a:t>Classement des outils (note globale)</a:t>
            </a:r>
          </a:p>
        </c:rich>
      </c:tx>
      <c:overlay val="0"/>
      <c:spPr>
        <a:noFill/>
        <a:ln>
          <a:noFill/>
        </a:ln>
        <a:effectLst/>
      </c:spPr>
      <c:txPr>
        <a:bodyPr rot="0" spcFirstLastPara="1" vertOverflow="ellipsis" vert="horz" wrap="square" anchor="ctr" anchorCtr="1"/>
        <a:lstStyle/>
        <a:p>
          <a:pPr>
            <a:defRPr sz="1400" b="0" i="0" u="none" strike="noStrike" kern="1200" spc="0" baseline="0">
              <a:solidFill>
                <a:srgbClr val="10304C"/>
              </a:solidFill>
              <a:latin typeface="+mn-lt"/>
              <a:ea typeface="+mn-ea"/>
              <a:cs typeface="+mn-cs"/>
            </a:defRPr>
          </a:pPr>
          <a:endParaRPr lang="fr-FR"/>
        </a:p>
      </c:txPr>
    </c:title>
    <c:autoTitleDeleted val="0"/>
    <c:plotArea>
      <c:layout/>
      <c:barChart>
        <c:barDir val="bar"/>
        <c:grouping val="clustered"/>
        <c:varyColors val="0"/>
        <c:ser>
          <c:idx val="0"/>
          <c:order val="0"/>
          <c:spPr>
            <a:solidFill>
              <a:srgbClr val="10304C"/>
            </a:solidFill>
            <a:ln w="15875">
              <a:solidFill>
                <a:srgbClr val="A1D7DF"/>
              </a:solidFill>
            </a:ln>
            <a:effectLst/>
          </c:spPr>
          <c:invertIfNegative val="0"/>
          <c:cat>
            <c:strRef>
              <c:f>'05. ANALYSES'!$B$27:$G$27</c:f>
              <c:strCache>
                <c:ptCount val="6"/>
                <c:pt idx="0">
                  <c:v>Mistral</c:v>
                </c:pt>
                <c:pt idx="1">
                  <c:v>ChatGPT</c:v>
                </c:pt>
                <c:pt idx="2">
                  <c:v>QuillBot</c:v>
                </c:pt>
                <c:pt idx="3">
                  <c:v>SciSummary</c:v>
                </c:pt>
                <c:pt idx="4">
                  <c:v>SciSpace</c:v>
                </c:pt>
                <c:pt idx="5">
                  <c:v>Resoomer</c:v>
                </c:pt>
              </c:strCache>
            </c:strRef>
          </c:cat>
          <c:val>
            <c:numRef>
              <c:f>'05. ANALYSES'!$B$28:$G$28</c:f>
              <c:numCache>
                <c:formatCode>0.00</c:formatCode>
                <c:ptCount val="6"/>
                <c:pt idx="0">
                  <c:v>13.71</c:v>
                </c:pt>
                <c:pt idx="1">
                  <c:v>13.13</c:v>
                </c:pt>
                <c:pt idx="2">
                  <c:v>9.23</c:v>
                </c:pt>
                <c:pt idx="3">
                  <c:v>8.5</c:v>
                </c:pt>
                <c:pt idx="4">
                  <c:v>-2.25</c:v>
                </c:pt>
                <c:pt idx="5">
                  <c:v>-2.77</c:v>
                </c:pt>
              </c:numCache>
            </c:numRef>
          </c:val>
          <c:extLst>
            <c:ext xmlns:c16="http://schemas.microsoft.com/office/drawing/2014/chart" uri="{C3380CC4-5D6E-409C-BE32-E72D297353CC}">
              <c16:uniqueId val="{00000000-2224-6844-B2A2-85E44219DC63}"/>
            </c:ext>
          </c:extLst>
        </c:ser>
        <c:dLbls>
          <c:showLegendKey val="0"/>
          <c:showVal val="0"/>
          <c:showCatName val="0"/>
          <c:showSerName val="0"/>
          <c:showPercent val="0"/>
          <c:showBubbleSize val="0"/>
        </c:dLbls>
        <c:gapWidth val="54"/>
        <c:axId val="165347488"/>
        <c:axId val="165349200"/>
      </c:barChart>
      <c:catAx>
        <c:axId val="165347488"/>
        <c:scaling>
          <c:orientation val="minMax"/>
        </c:scaling>
        <c:delete val="0"/>
        <c:axPos val="l"/>
        <c:numFmt formatCode="General" sourceLinked="1"/>
        <c:majorTickMark val="none"/>
        <c:minorTickMark val="none"/>
        <c:tickLblPos val="low"/>
        <c:spPr>
          <a:noFill/>
          <a:ln w="9525" cap="flat" cmpd="sng" algn="ctr">
            <a:solidFill>
              <a:srgbClr val="C20029"/>
            </a:solidFill>
            <a:round/>
          </a:ln>
          <a:effectLst/>
        </c:spPr>
        <c:txPr>
          <a:bodyPr rot="-60000000" spcFirstLastPara="1" vertOverflow="ellipsis" vert="horz" wrap="square" anchor="ctr" anchorCtr="1"/>
          <a:lstStyle/>
          <a:p>
            <a:pPr>
              <a:defRPr sz="900" b="0" i="0" u="none" strike="noStrike" kern="1200" baseline="0">
                <a:solidFill>
                  <a:srgbClr val="10304C"/>
                </a:solidFill>
                <a:latin typeface="Raleway" pitchFamily="2" charset="77"/>
                <a:ea typeface="+mn-ea"/>
                <a:cs typeface="+mn-cs"/>
              </a:defRPr>
            </a:pPr>
            <a:endParaRPr lang="fr-FR"/>
          </a:p>
        </c:txPr>
        <c:crossAx val="165349200"/>
        <c:crosses val="autoZero"/>
        <c:auto val="1"/>
        <c:lblAlgn val="ctr"/>
        <c:lblOffset val="100"/>
        <c:noMultiLvlLbl val="0"/>
      </c:catAx>
      <c:valAx>
        <c:axId val="165349200"/>
        <c:scaling>
          <c:orientation val="minMax"/>
          <c:min val="-5"/>
        </c:scaling>
        <c:delete val="0"/>
        <c:axPos val="b"/>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rgbClr val="10304C"/>
                </a:solidFill>
                <a:latin typeface="+mn-lt"/>
                <a:ea typeface="+mn-ea"/>
                <a:cs typeface="+mn-cs"/>
              </a:defRPr>
            </a:pPr>
            <a:endParaRPr lang="fr-FR"/>
          </a:p>
        </c:txPr>
        <c:crossAx val="16534748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r-FR" sz="1400" b="1" i="0" u="none" strike="noStrike" kern="1200" spc="0" baseline="0">
                <a:solidFill>
                  <a:srgbClr val="10304C"/>
                </a:solidFill>
                <a:latin typeface="Raleway" pitchFamily="2" charset="77"/>
              </a:rPr>
              <a:t>Notes globales par outil et évaluateur</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barChart>
        <c:barDir val="col"/>
        <c:grouping val="clustered"/>
        <c:varyColors val="0"/>
        <c:ser>
          <c:idx val="0"/>
          <c:order val="0"/>
          <c:tx>
            <c:strRef>
              <c:f>'05. ANALYSES'!$A$3</c:f>
              <c:strCache>
                <c:ptCount val="1"/>
                <c:pt idx="0">
                  <c:v>Évaluateur 1</c:v>
                </c:pt>
              </c:strCache>
            </c:strRef>
          </c:tx>
          <c:spPr>
            <a:solidFill>
              <a:srgbClr val="A1D7DF"/>
            </a:solidFill>
            <a:ln>
              <a:solidFill>
                <a:srgbClr val="10304C"/>
              </a:solidFill>
            </a:ln>
            <a:effectLst/>
          </c:spPr>
          <c:invertIfNegative val="0"/>
          <c:cat>
            <c:strRef>
              <c:f>'05. ANALYSES'!$B$2:$G$2</c:f>
              <c:strCache>
                <c:ptCount val="6"/>
                <c:pt idx="0">
                  <c:v>Resoomer</c:v>
                </c:pt>
                <c:pt idx="1">
                  <c:v>QuillBot</c:v>
                </c:pt>
                <c:pt idx="2">
                  <c:v>SciSpace</c:v>
                </c:pt>
                <c:pt idx="3">
                  <c:v>SciSummary</c:v>
                </c:pt>
                <c:pt idx="4">
                  <c:v>ChatGPT</c:v>
                </c:pt>
                <c:pt idx="5">
                  <c:v>Mistral</c:v>
                </c:pt>
              </c:strCache>
            </c:strRef>
          </c:cat>
          <c:val>
            <c:numRef>
              <c:f>'05. ANALYSES'!$B$3:$G$3</c:f>
              <c:numCache>
                <c:formatCode>General</c:formatCode>
                <c:ptCount val="6"/>
                <c:pt idx="0" formatCode="0.00">
                  <c:v>-8.8333333333333339</c:v>
                </c:pt>
                <c:pt idx="1">
                  <c:v>16.399999999999999</c:v>
                </c:pt>
                <c:pt idx="2">
                  <c:v>-4.33</c:v>
                </c:pt>
                <c:pt idx="3" formatCode="0.00">
                  <c:v>10</c:v>
                </c:pt>
                <c:pt idx="4">
                  <c:v>19.829999999999998</c:v>
                </c:pt>
                <c:pt idx="5" formatCode="0.00">
                  <c:v>17</c:v>
                </c:pt>
              </c:numCache>
            </c:numRef>
          </c:val>
          <c:extLst>
            <c:ext xmlns:c16="http://schemas.microsoft.com/office/drawing/2014/chart" uri="{C3380CC4-5D6E-409C-BE32-E72D297353CC}">
              <c16:uniqueId val="{00000000-2A0E-9147-8E6C-3353F4708D69}"/>
            </c:ext>
          </c:extLst>
        </c:ser>
        <c:ser>
          <c:idx val="1"/>
          <c:order val="1"/>
          <c:tx>
            <c:strRef>
              <c:f>'05. ANALYSES'!$A$4</c:f>
              <c:strCache>
                <c:ptCount val="1"/>
                <c:pt idx="0">
                  <c:v>Évaluateur 2</c:v>
                </c:pt>
              </c:strCache>
            </c:strRef>
          </c:tx>
          <c:spPr>
            <a:solidFill>
              <a:srgbClr val="C20029"/>
            </a:solidFill>
            <a:ln>
              <a:solidFill>
                <a:srgbClr val="10304C"/>
              </a:solidFill>
            </a:ln>
            <a:effectLst/>
          </c:spPr>
          <c:invertIfNegative val="0"/>
          <c:cat>
            <c:strRef>
              <c:f>'05. ANALYSES'!$B$2:$G$2</c:f>
              <c:strCache>
                <c:ptCount val="6"/>
                <c:pt idx="0">
                  <c:v>Resoomer</c:v>
                </c:pt>
                <c:pt idx="1">
                  <c:v>QuillBot</c:v>
                </c:pt>
                <c:pt idx="2">
                  <c:v>SciSpace</c:v>
                </c:pt>
                <c:pt idx="3">
                  <c:v>SciSummary</c:v>
                </c:pt>
                <c:pt idx="4">
                  <c:v>ChatGPT</c:v>
                </c:pt>
                <c:pt idx="5">
                  <c:v>Mistral</c:v>
                </c:pt>
              </c:strCache>
            </c:strRef>
          </c:cat>
          <c:val>
            <c:numRef>
              <c:f>'05. ANALYSES'!$B$4:$G$4</c:f>
              <c:numCache>
                <c:formatCode>0.00</c:formatCode>
                <c:ptCount val="6"/>
                <c:pt idx="0" formatCode="General">
                  <c:v>-1.83</c:v>
                </c:pt>
                <c:pt idx="1">
                  <c:v>-0.4</c:v>
                </c:pt>
                <c:pt idx="2">
                  <c:v>-0.5</c:v>
                </c:pt>
                <c:pt idx="3" formatCode="General">
                  <c:v>-0.33</c:v>
                </c:pt>
                <c:pt idx="4">
                  <c:v>6.5</c:v>
                </c:pt>
                <c:pt idx="5" formatCode="General">
                  <c:v>11.33</c:v>
                </c:pt>
              </c:numCache>
            </c:numRef>
          </c:val>
          <c:extLst>
            <c:ext xmlns:c16="http://schemas.microsoft.com/office/drawing/2014/chart" uri="{C3380CC4-5D6E-409C-BE32-E72D297353CC}">
              <c16:uniqueId val="{00000001-2A0E-9147-8E6C-3353F4708D69}"/>
            </c:ext>
          </c:extLst>
        </c:ser>
        <c:ser>
          <c:idx val="2"/>
          <c:order val="2"/>
          <c:tx>
            <c:strRef>
              <c:f>'05. ANALYSES'!$A$5</c:f>
              <c:strCache>
                <c:ptCount val="1"/>
                <c:pt idx="0">
                  <c:v>Évaluateur 3</c:v>
                </c:pt>
              </c:strCache>
            </c:strRef>
          </c:tx>
          <c:spPr>
            <a:solidFill>
              <a:srgbClr val="DEDC02"/>
            </a:solidFill>
            <a:ln>
              <a:solidFill>
                <a:srgbClr val="10304C"/>
              </a:solidFill>
            </a:ln>
            <a:effectLst/>
          </c:spPr>
          <c:invertIfNegative val="0"/>
          <c:cat>
            <c:strRef>
              <c:f>'05. ANALYSES'!$B$2:$G$2</c:f>
              <c:strCache>
                <c:ptCount val="6"/>
                <c:pt idx="0">
                  <c:v>Resoomer</c:v>
                </c:pt>
                <c:pt idx="1">
                  <c:v>QuillBot</c:v>
                </c:pt>
                <c:pt idx="2">
                  <c:v>SciSpace</c:v>
                </c:pt>
                <c:pt idx="3">
                  <c:v>SciSummary</c:v>
                </c:pt>
                <c:pt idx="4">
                  <c:v>ChatGPT</c:v>
                </c:pt>
                <c:pt idx="5">
                  <c:v>Mistral</c:v>
                </c:pt>
              </c:strCache>
            </c:strRef>
          </c:cat>
          <c:val>
            <c:numRef>
              <c:f>'05. ANALYSES'!$B$5:$G$5</c:f>
              <c:numCache>
                <c:formatCode>0.00</c:formatCode>
                <c:ptCount val="6"/>
                <c:pt idx="0" formatCode="General">
                  <c:v>9.92</c:v>
                </c:pt>
                <c:pt idx="1">
                  <c:v>17.5</c:v>
                </c:pt>
                <c:pt idx="2">
                  <c:v>8.5</c:v>
                </c:pt>
                <c:pt idx="3" formatCode="General">
                  <c:v>20.329999999999998</c:v>
                </c:pt>
                <c:pt idx="4">
                  <c:v>20.5</c:v>
                </c:pt>
                <c:pt idx="5">
                  <c:v>21.5</c:v>
                </c:pt>
              </c:numCache>
            </c:numRef>
          </c:val>
          <c:extLst>
            <c:ext xmlns:c16="http://schemas.microsoft.com/office/drawing/2014/chart" uri="{C3380CC4-5D6E-409C-BE32-E72D297353CC}">
              <c16:uniqueId val="{00000002-2A0E-9147-8E6C-3353F4708D69}"/>
            </c:ext>
          </c:extLst>
        </c:ser>
        <c:ser>
          <c:idx val="3"/>
          <c:order val="3"/>
          <c:tx>
            <c:strRef>
              <c:f>'05. ANALYSES'!$A$6</c:f>
              <c:strCache>
                <c:ptCount val="1"/>
                <c:pt idx="0">
                  <c:v>Évaluateur 4</c:v>
                </c:pt>
              </c:strCache>
            </c:strRef>
          </c:tx>
          <c:spPr>
            <a:solidFill>
              <a:srgbClr val="10304C"/>
            </a:solidFill>
            <a:ln>
              <a:solidFill>
                <a:srgbClr val="10304C"/>
              </a:solidFill>
            </a:ln>
            <a:effectLst/>
          </c:spPr>
          <c:invertIfNegative val="0"/>
          <c:cat>
            <c:strRef>
              <c:f>'05. ANALYSES'!$B$2:$G$2</c:f>
              <c:strCache>
                <c:ptCount val="6"/>
                <c:pt idx="0">
                  <c:v>Resoomer</c:v>
                </c:pt>
                <c:pt idx="1">
                  <c:v>QuillBot</c:v>
                </c:pt>
                <c:pt idx="2">
                  <c:v>SciSpace</c:v>
                </c:pt>
                <c:pt idx="3">
                  <c:v>SciSummary</c:v>
                </c:pt>
                <c:pt idx="4">
                  <c:v>ChatGPT</c:v>
                </c:pt>
                <c:pt idx="5">
                  <c:v>Mistral</c:v>
                </c:pt>
              </c:strCache>
            </c:strRef>
          </c:cat>
          <c:val>
            <c:numRef>
              <c:f>'05. ANALYSES'!$B$6:$G$6</c:f>
              <c:numCache>
                <c:formatCode>0.00</c:formatCode>
                <c:ptCount val="6"/>
                <c:pt idx="0" formatCode="General">
                  <c:v>-10.33</c:v>
                </c:pt>
                <c:pt idx="1">
                  <c:v>3.4</c:v>
                </c:pt>
                <c:pt idx="2">
                  <c:v>-12.67</c:v>
                </c:pt>
                <c:pt idx="3">
                  <c:v>4</c:v>
                </c:pt>
                <c:pt idx="4">
                  <c:v>5.67</c:v>
                </c:pt>
                <c:pt idx="5">
                  <c:v>5</c:v>
                </c:pt>
              </c:numCache>
            </c:numRef>
          </c:val>
          <c:extLst>
            <c:ext xmlns:c16="http://schemas.microsoft.com/office/drawing/2014/chart" uri="{C3380CC4-5D6E-409C-BE32-E72D297353CC}">
              <c16:uniqueId val="{00000003-2A0E-9147-8E6C-3353F4708D69}"/>
            </c:ext>
          </c:extLst>
        </c:ser>
        <c:dLbls>
          <c:showLegendKey val="0"/>
          <c:showVal val="0"/>
          <c:showCatName val="0"/>
          <c:showSerName val="0"/>
          <c:showPercent val="0"/>
          <c:showBubbleSize val="0"/>
        </c:dLbls>
        <c:gapWidth val="84"/>
        <c:overlap val="-27"/>
        <c:axId val="1972232207"/>
        <c:axId val="1972011327"/>
      </c:barChart>
      <c:catAx>
        <c:axId val="19722322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1" i="0" u="none" strike="noStrike" kern="1200" baseline="0">
                <a:ln>
                  <a:solidFill>
                    <a:schemeClr val="bg1">
                      <a:alpha val="22833"/>
                    </a:schemeClr>
                  </a:solidFill>
                </a:ln>
                <a:solidFill>
                  <a:srgbClr val="10304C"/>
                </a:solidFill>
                <a:latin typeface="Raleway" pitchFamily="2" charset="77"/>
                <a:ea typeface="+mn-ea"/>
                <a:cs typeface="+mn-cs"/>
              </a:defRPr>
            </a:pPr>
            <a:endParaRPr lang="fr-FR"/>
          </a:p>
        </c:txPr>
        <c:crossAx val="1972011327"/>
        <c:crosses val="autoZero"/>
        <c:auto val="1"/>
        <c:lblAlgn val="ctr"/>
        <c:lblOffset val="100"/>
        <c:noMultiLvlLbl val="0"/>
      </c:catAx>
      <c:valAx>
        <c:axId val="1972011327"/>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Raleway" pitchFamily="2" charset="77"/>
                <a:ea typeface="+mn-ea"/>
                <a:cs typeface="+mn-cs"/>
              </a:defRPr>
            </a:pPr>
            <a:endParaRPr lang="fr-FR"/>
          </a:p>
        </c:txPr>
        <c:crossAx val="197223220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800" b="0" i="0" u="none" strike="noStrike" kern="1200" baseline="0">
              <a:solidFill>
                <a:schemeClr val="tx1">
                  <a:lumMod val="65000"/>
                  <a:lumOff val="35000"/>
                </a:schemeClr>
              </a:solidFill>
              <a:latin typeface="Raleway" pitchFamily="2" charset="77"/>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2.jpg"/></Relationships>
</file>

<file path=xl/drawings/_rels/drawing2.xml.rels><?xml version="1.0" encoding="UTF-8" standalone="yes"?>
<Relationships xmlns="http://schemas.openxmlformats.org/package/2006/relationships"><Relationship Id="rId8" Type="http://schemas.openxmlformats.org/officeDocument/2006/relationships/image" Target="../media/image10.png"/><Relationship Id="rId13" Type="http://schemas.openxmlformats.org/officeDocument/2006/relationships/image" Target="../media/image15.png"/><Relationship Id="rId3" Type="http://schemas.openxmlformats.org/officeDocument/2006/relationships/image" Target="../media/image5.png"/><Relationship Id="rId7" Type="http://schemas.openxmlformats.org/officeDocument/2006/relationships/image" Target="../media/image9.png"/><Relationship Id="rId12" Type="http://schemas.openxmlformats.org/officeDocument/2006/relationships/image" Target="../media/image14.png"/><Relationship Id="rId2" Type="http://schemas.openxmlformats.org/officeDocument/2006/relationships/image" Target="../media/image4.png"/><Relationship Id="rId1" Type="http://schemas.openxmlformats.org/officeDocument/2006/relationships/image" Target="../media/image3.png"/><Relationship Id="rId6" Type="http://schemas.openxmlformats.org/officeDocument/2006/relationships/image" Target="../media/image8.png"/><Relationship Id="rId11" Type="http://schemas.openxmlformats.org/officeDocument/2006/relationships/image" Target="../media/image13.png"/><Relationship Id="rId5" Type="http://schemas.openxmlformats.org/officeDocument/2006/relationships/image" Target="../media/image7.png"/><Relationship Id="rId10" Type="http://schemas.openxmlformats.org/officeDocument/2006/relationships/image" Target="../media/image12.png"/><Relationship Id="rId4" Type="http://schemas.openxmlformats.org/officeDocument/2006/relationships/image" Target="../media/image6.png"/><Relationship Id="rId9" Type="http://schemas.openxmlformats.org/officeDocument/2006/relationships/image" Target="../media/image11.png"/><Relationship Id="rId14" Type="http://schemas.openxmlformats.org/officeDocument/2006/relationships/image" Target="../media/image16.jpg"/></Relationships>
</file>

<file path=xl/drawings/_rels/drawing3.xml.rels><?xml version="1.0" encoding="UTF-8" standalone="yes"?>
<Relationships xmlns="http://schemas.openxmlformats.org/package/2006/relationships"><Relationship Id="rId1" Type="http://schemas.openxmlformats.org/officeDocument/2006/relationships/image" Target="../media/image17.png"/></Relationships>
</file>

<file path=xl/drawings/_rels/drawing4.xml.rels><?xml version="1.0" encoding="UTF-8" standalone="yes"?>
<Relationships xmlns="http://schemas.openxmlformats.org/package/2006/relationships"><Relationship Id="rId1" Type="http://schemas.openxmlformats.org/officeDocument/2006/relationships/image" Target="../media/image18.png"/></Relationships>
</file>

<file path=xl/drawings/_rels/drawing5.xml.rels><?xml version="1.0" encoding="UTF-8" standalone="yes"?>
<Relationships xmlns="http://schemas.openxmlformats.org/package/2006/relationships"><Relationship Id="rId1" Type="http://schemas.openxmlformats.org/officeDocument/2006/relationships/image" Target="../media/image19.png"/></Relationships>
</file>

<file path=xl/drawings/_rels/drawing6.xml.rels><?xml version="1.0" encoding="UTF-8" standalone="yes"?>
<Relationships xmlns="http://schemas.openxmlformats.org/package/2006/relationships"><Relationship Id="rId2" Type="http://schemas.openxmlformats.org/officeDocument/2006/relationships/image" Target="../media/image21.png"/><Relationship Id="rId1" Type="http://schemas.openxmlformats.org/officeDocument/2006/relationships/image" Target="../media/image20.png"/></Relationships>
</file>

<file path=xl/drawings/_rels/drawing7.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1</xdr:col>
      <xdr:colOff>109499</xdr:colOff>
      <xdr:row>0</xdr:row>
      <xdr:rowOff>0</xdr:rowOff>
    </xdr:from>
    <xdr:to>
      <xdr:col>1</xdr:col>
      <xdr:colOff>2626196</xdr:colOff>
      <xdr:row>0</xdr:row>
      <xdr:rowOff>914400</xdr:rowOff>
    </xdr:to>
    <xdr:pic>
      <xdr:nvPicPr>
        <xdr:cNvPr id="9" name="Image 8">
          <a:extLst>
            <a:ext uri="{FF2B5EF4-FFF2-40B4-BE49-F238E27FC236}">
              <a16:creationId xmlns:a16="http://schemas.microsoft.com/office/drawing/2014/main" id="{B3DF6574-6476-375A-9B5D-92751C0AA7F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065299" y="0"/>
          <a:ext cx="2516697" cy="9144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184953</xdr:colOff>
      <xdr:row>80</xdr:row>
      <xdr:rowOff>196607</xdr:rowOff>
    </xdr:from>
    <xdr:to>
      <xdr:col>8</xdr:col>
      <xdr:colOff>244142</xdr:colOff>
      <xdr:row>82</xdr:row>
      <xdr:rowOff>189828</xdr:rowOff>
    </xdr:to>
    <xdr:pic>
      <xdr:nvPicPr>
        <xdr:cNvPr id="5" name="Image 4">
          <a:extLst>
            <a:ext uri="{FF2B5EF4-FFF2-40B4-BE49-F238E27FC236}">
              <a16:creationId xmlns:a16="http://schemas.microsoft.com/office/drawing/2014/main" id="{1AFE49AE-BE66-584B-CB07-67E4E450BA2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3059724" y="5835873"/>
          <a:ext cx="7772400" cy="389368"/>
        </a:xfrm>
        <a:prstGeom prst="rect">
          <a:avLst/>
        </a:prstGeom>
      </xdr:spPr>
    </xdr:pic>
    <xdr:clientData/>
  </xdr:twoCellAnchor>
  <xdr:twoCellAnchor editAs="oneCell">
    <xdr:from>
      <xdr:col>2</xdr:col>
      <xdr:colOff>5496514</xdr:colOff>
      <xdr:row>71</xdr:row>
      <xdr:rowOff>113577</xdr:rowOff>
    </xdr:from>
    <xdr:to>
      <xdr:col>7</xdr:col>
      <xdr:colOff>71750</xdr:colOff>
      <xdr:row>80</xdr:row>
      <xdr:rowOff>20017</xdr:rowOff>
    </xdr:to>
    <xdr:pic>
      <xdr:nvPicPr>
        <xdr:cNvPr id="7" name="Image 6">
          <a:extLst>
            <a:ext uri="{FF2B5EF4-FFF2-40B4-BE49-F238E27FC236}">
              <a16:creationId xmlns:a16="http://schemas.microsoft.com/office/drawing/2014/main" id="{30EA28AC-1F31-5A78-F897-3B024911C72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2860184" y="3970183"/>
          <a:ext cx="6972300" cy="1689100"/>
        </a:xfrm>
        <a:prstGeom prst="rect">
          <a:avLst/>
        </a:prstGeom>
      </xdr:spPr>
    </xdr:pic>
    <xdr:clientData/>
  </xdr:twoCellAnchor>
  <xdr:twoCellAnchor editAs="oneCell">
    <xdr:from>
      <xdr:col>1</xdr:col>
      <xdr:colOff>3304586</xdr:colOff>
      <xdr:row>72</xdr:row>
      <xdr:rowOff>7247</xdr:rowOff>
    </xdr:from>
    <xdr:to>
      <xdr:col>3</xdr:col>
      <xdr:colOff>1779188</xdr:colOff>
      <xdr:row>91</xdr:row>
      <xdr:rowOff>124008</xdr:rowOff>
    </xdr:to>
    <xdr:pic>
      <xdr:nvPicPr>
        <xdr:cNvPr id="9" name="Image 8">
          <a:extLst>
            <a:ext uri="{FF2B5EF4-FFF2-40B4-BE49-F238E27FC236}">
              <a16:creationId xmlns:a16="http://schemas.microsoft.com/office/drawing/2014/main" id="{D7C348A5-DF46-31B9-5F0D-5D3031AE9B79}"/>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889173" y="4061926"/>
          <a:ext cx="7772400" cy="3880156"/>
        </a:xfrm>
        <a:prstGeom prst="rect">
          <a:avLst/>
        </a:prstGeom>
      </xdr:spPr>
    </xdr:pic>
    <xdr:clientData/>
  </xdr:twoCellAnchor>
  <xdr:twoCellAnchor editAs="oneCell">
    <xdr:from>
      <xdr:col>2</xdr:col>
      <xdr:colOff>1147614</xdr:colOff>
      <xdr:row>104</xdr:row>
      <xdr:rowOff>168897</xdr:rowOff>
    </xdr:from>
    <xdr:to>
      <xdr:col>3</xdr:col>
      <xdr:colOff>3408913</xdr:colOff>
      <xdr:row>111</xdr:row>
      <xdr:rowOff>54855</xdr:rowOff>
    </xdr:to>
    <xdr:pic>
      <xdr:nvPicPr>
        <xdr:cNvPr id="11" name="Image 10">
          <a:extLst>
            <a:ext uri="{FF2B5EF4-FFF2-40B4-BE49-F238E27FC236}">
              <a16:creationId xmlns:a16="http://schemas.microsoft.com/office/drawing/2014/main" id="{DEB52F5F-66C2-A179-E2C0-FC89829FA499}"/>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8511284" y="10561925"/>
          <a:ext cx="7772400" cy="1272472"/>
        </a:xfrm>
        <a:prstGeom prst="rect">
          <a:avLst/>
        </a:prstGeom>
      </xdr:spPr>
    </xdr:pic>
    <xdr:clientData/>
  </xdr:twoCellAnchor>
  <xdr:twoCellAnchor editAs="oneCell">
    <xdr:from>
      <xdr:col>0</xdr:col>
      <xdr:colOff>235871</xdr:colOff>
      <xdr:row>91</xdr:row>
      <xdr:rowOff>14496</xdr:rowOff>
    </xdr:from>
    <xdr:to>
      <xdr:col>2</xdr:col>
      <xdr:colOff>2252491</xdr:colOff>
      <xdr:row>108</xdr:row>
      <xdr:rowOff>129249</xdr:rowOff>
    </xdr:to>
    <xdr:pic>
      <xdr:nvPicPr>
        <xdr:cNvPr id="15" name="Image 14">
          <a:extLst>
            <a:ext uri="{FF2B5EF4-FFF2-40B4-BE49-F238E27FC236}">
              <a16:creationId xmlns:a16="http://schemas.microsoft.com/office/drawing/2014/main" id="{704030C8-8C24-33E0-5A3F-CD4ADED81053}"/>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35871" y="7832569"/>
          <a:ext cx="7772400" cy="3482001"/>
        </a:xfrm>
        <a:prstGeom prst="rect">
          <a:avLst/>
        </a:prstGeom>
      </xdr:spPr>
    </xdr:pic>
    <xdr:clientData/>
  </xdr:twoCellAnchor>
  <xdr:twoCellAnchor editAs="oneCell">
    <xdr:from>
      <xdr:col>2</xdr:col>
      <xdr:colOff>1236421</xdr:colOff>
      <xdr:row>112</xdr:row>
      <xdr:rowOff>47983</xdr:rowOff>
    </xdr:from>
    <xdr:to>
      <xdr:col>3</xdr:col>
      <xdr:colOff>3497720</xdr:colOff>
      <xdr:row>118</xdr:row>
      <xdr:rowOff>115084</xdr:rowOff>
    </xdr:to>
    <xdr:pic>
      <xdr:nvPicPr>
        <xdr:cNvPr id="17" name="Image 16">
          <a:extLst>
            <a:ext uri="{FF2B5EF4-FFF2-40B4-BE49-F238E27FC236}">
              <a16:creationId xmlns:a16="http://schemas.microsoft.com/office/drawing/2014/main" id="{3BB2F580-16CA-151A-C945-240063067FE3}"/>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8600091" y="12025598"/>
          <a:ext cx="7772400" cy="1255541"/>
        </a:xfrm>
        <a:prstGeom prst="rect">
          <a:avLst/>
        </a:prstGeom>
      </xdr:spPr>
    </xdr:pic>
    <xdr:clientData/>
  </xdr:twoCellAnchor>
  <xdr:twoCellAnchor editAs="oneCell">
    <xdr:from>
      <xdr:col>2</xdr:col>
      <xdr:colOff>1083487</xdr:colOff>
      <xdr:row>91</xdr:row>
      <xdr:rowOff>197981</xdr:rowOff>
    </xdr:from>
    <xdr:to>
      <xdr:col>3</xdr:col>
      <xdr:colOff>3344786</xdr:colOff>
      <xdr:row>103</xdr:row>
      <xdr:rowOff>189253</xdr:rowOff>
    </xdr:to>
    <xdr:pic>
      <xdr:nvPicPr>
        <xdr:cNvPr id="19" name="Image 18">
          <a:extLst>
            <a:ext uri="{FF2B5EF4-FFF2-40B4-BE49-F238E27FC236}">
              <a16:creationId xmlns:a16="http://schemas.microsoft.com/office/drawing/2014/main" id="{BC993374-2E8B-7ECA-F462-22788ADA602E}"/>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8447157" y="8016054"/>
          <a:ext cx="7772400" cy="2368153"/>
        </a:xfrm>
        <a:prstGeom prst="rect">
          <a:avLst/>
        </a:prstGeom>
      </xdr:spPr>
    </xdr:pic>
    <xdr:clientData/>
  </xdr:twoCellAnchor>
  <xdr:twoCellAnchor editAs="oneCell">
    <xdr:from>
      <xdr:col>0</xdr:col>
      <xdr:colOff>80000</xdr:colOff>
      <xdr:row>72</xdr:row>
      <xdr:rowOff>103302</xdr:rowOff>
    </xdr:from>
    <xdr:to>
      <xdr:col>1</xdr:col>
      <xdr:colOff>2581317</xdr:colOff>
      <xdr:row>90</xdr:row>
      <xdr:rowOff>17781</xdr:rowOff>
    </xdr:to>
    <xdr:pic>
      <xdr:nvPicPr>
        <xdr:cNvPr id="21" name="Image 20">
          <a:extLst>
            <a:ext uri="{FF2B5EF4-FFF2-40B4-BE49-F238E27FC236}">
              <a16:creationId xmlns:a16="http://schemas.microsoft.com/office/drawing/2014/main" id="{E98FFC0E-9575-9613-02CF-372DE3693994}"/>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80000" y="4157981"/>
          <a:ext cx="4470400" cy="3479800"/>
        </a:xfrm>
        <a:prstGeom prst="rect">
          <a:avLst/>
        </a:prstGeom>
      </xdr:spPr>
    </xdr:pic>
    <xdr:clientData/>
  </xdr:twoCellAnchor>
  <xdr:twoCellAnchor editAs="oneCell">
    <xdr:from>
      <xdr:col>0</xdr:col>
      <xdr:colOff>524311</xdr:colOff>
      <xdr:row>115</xdr:row>
      <xdr:rowOff>11651</xdr:rowOff>
    </xdr:from>
    <xdr:to>
      <xdr:col>1</xdr:col>
      <xdr:colOff>2136628</xdr:colOff>
      <xdr:row>139</xdr:row>
      <xdr:rowOff>33089</xdr:rowOff>
    </xdr:to>
    <xdr:pic>
      <xdr:nvPicPr>
        <xdr:cNvPr id="23" name="Image 22">
          <a:extLst>
            <a:ext uri="{FF2B5EF4-FFF2-40B4-BE49-F238E27FC236}">
              <a16:creationId xmlns:a16="http://schemas.microsoft.com/office/drawing/2014/main" id="{D5E60033-FF00-DFF8-E482-4DA5894D8F78}"/>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524311" y="12583486"/>
          <a:ext cx="3581400" cy="4775200"/>
        </a:xfrm>
        <a:prstGeom prst="rect">
          <a:avLst/>
        </a:prstGeom>
      </xdr:spPr>
    </xdr:pic>
    <xdr:clientData/>
  </xdr:twoCellAnchor>
  <xdr:twoCellAnchor editAs="oneCell">
    <xdr:from>
      <xdr:col>0</xdr:col>
      <xdr:colOff>278164</xdr:colOff>
      <xdr:row>110</xdr:row>
      <xdr:rowOff>56788</xdr:rowOff>
    </xdr:from>
    <xdr:to>
      <xdr:col>2</xdr:col>
      <xdr:colOff>2294784</xdr:colOff>
      <xdr:row>113</xdr:row>
      <xdr:rowOff>193154</xdr:rowOff>
    </xdr:to>
    <xdr:pic>
      <xdr:nvPicPr>
        <xdr:cNvPr id="25" name="Image 24">
          <a:extLst>
            <a:ext uri="{FF2B5EF4-FFF2-40B4-BE49-F238E27FC236}">
              <a16:creationId xmlns:a16="http://schemas.microsoft.com/office/drawing/2014/main" id="{75858E14-EBBD-86FB-8A32-E8E42C749E24}"/>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278164" y="11638256"/>
          <a:ext cx="7772400" cy="730587"/>
        </a:xfrm>
        <a:prstGeom prst="rect">
          <a:avLst/>
        </a:prstGeom>
      </xdr:spPr>
    </xdr:pic>
    <xdr:clientData/>
  </xdr:twoCellAnchor>
  <xdr:twoCellAnchor editAs="oneCell">
    <xdr:from>
      <xdr:col>1</xdr:col>
      <xdr:colOff>2691468</xdr:colOff>
      <xdr:row>119</xdr:row>
      <xdr:rowOff>186423</xdr:rowOff>
    </xdr:from>
    <xdr:to>
      <xdr:col>3</xdr:col>
      <xdr:colOff>1166070</xdr:colOff>
      <xdr:row>137</xdr:row>
      <xdr:rowOff>197468</xdr:rowOff>
    </xdr:to>
    <xdr:pic>
      <xdr:nvPicPr>
        <xdr:cNvPr id="27" name="Image 26">
          <a:extLst>
            <a:ext uri="{FF2B5EF4-FFF2-40B4-BE49-F238E27FC236}">
              <a16:creationId xmlns:a16="http://schemas.microsoft.com/office/drawing/2014/main" id="{E56AC5D1-4659-3EB4-842C-47860E759E8D}"/>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4276055" y="13550551"/>
          <a:ext cx="7772400" cy="3576366"/>
        </a:xfrm>
        <a:prstGeom prst="rect">
          <a:avLst/>
        </a:prstGeom>
      </xdr:spPr>
    </xdr:pic>
    <xdr:clientData/>
  </xdr:twoCellAnchor>
  <xdr:twoCellAnchor editAs="oneCell">
    <xdr:from>
      <xdr:col>0</xdr:col>
      <xdr:colOff>279633</xdr:colOff>
      <xdr:row>141</xdr:row>
      <xdr:rowOff>0</xdr:rowOff>
    </xdr:from>
    <xdr:to>
      <xdr:col>2</xdr:col>
      <xdr:colOff>2296253</xdr:colOff>
      <xdr:row>152</xdr:row>
      <xdr:rowOff>183728</xdr:rowOff>
    </xdr:to>
    <xdr:pic>
      <xdr:nvPicPr>
        <xdr:cNvPr id="29" name="Image 28">
          <a:extLst>
            <a:ext uri="{FF2B5EF4-FFF2-40B4-BE49-F238E27FC236}">
              <a16:creationId xmlns:a16="http://schemas.microsoft.com/office/drawing/2014/main" id="{6D9F5876-349B-0F79-EA1D-BC4F52757645}"/>
            </a:ext>
          </a:extLst>
        </xdr:cNvPr>
        <xdr:cNvPicPr>
          <a:picLocks noChangeAspect="1"/>
        </xdr:cNvPicPr>
      </xdr:nvPicPr>
      <xdr:blipFill>
        <a:blip xmlns:r="http://schemas.openxmlformats.org/officeDocument/2006/relationships" r:embed="rId12">
          <a:extLst>
            <a:ext uri="{28A0092B-C50C-407E-A947-70E740481C1C}">
              <a14:useLocalDpi xmlns:a14="http://schemas.microsoft.com/office/drawing/2010/main" val="0"/>
            </a:ext>
          </a:extLst>
        </a:blip>
        <a:stretch>
          <a:fillRect/>
        </a:stretch>
      </xdr:blipFill>
      <xdr:spPr>
        <a:xfrm>
          <a:off x="279633" y="19015046"/>
          <a:ext cx="7772400" cy="2362535"/>
        </a:xfrm>
        <a:prstGeom prst="rect">
          <a:avLst/>
        </a:prstGeom>
      </xdr:spPr>
    </xdr:pic>
    <xdr:clientData/>
  </xdr:twoCellAnchor>
  <xdr:twoCellAnchor editAs="oneCell">
    <xdr:from>
      <xdr:col>2</xdr:col>
      <xdr:colOff>1363211</xdr:colOff>
      <xdr:row>140</xdr:row>
      <xdr:rowOff>58257</xdr:rowOff>
    </xdr:from>
    <xdr:to>
      <xdr:col>3</xdr:col>
      <xdr:colOff>3624510</xdr:colOff>
      <xdr:row>170</xdr:row>
      <xdr:rowOff>66798</xdr:rowOff>
    </xdr:to>
    <xdr:pic>
      <xdr:nvPicPr>
        <xdr:cNvPr id="31" name="Image 30">
          <a:extLst>
            <a:ext uri="{FF2B5EF4-FFF2-40B4-BE49-F238E27FC236}">
              <a16:creationId xmlns:a16="http://schemas.microsoft.com/office/drawing/2014/main" id="{B740F21E-25A1-396E-96CD-DF69C80B37D6}"/>
            </a:ext>
          </a:extLst>
        </xdr:cNvPr>
        <xdr:cNvPicPr>
          <a:picLocks noChangeAspect="1"/>
        </xdr:cNvPicPr>
      </xdr:nvPicPr>
      <xdr:blipFill>
        <a:blip xmlns:r="http://schemas.openxmlformats.org/officeDocument/2006/relationships" r:embed="rId13">
          <a:extLst>
            <a:ext uri="{28A0092B-C50C-407E-A947-70E740481C1C}">
              <a14:useLocalDpi xmlns:a14="http://schemas.microsoft.com/office/drawing/2010/main" val="0"/>
            </a:ext>
          </a:extLst>
        </a:blip>
        <a:stretch>
          <a:fillRect/>
        </a:stretch>
      </xdr:blipFill>
      <xdr:spPr>
        <a:xfrm>
          <a:off x="8726881" y="18875229"/>
          <a:ext cx="7772400" cy="5950743"/>
        </a:xfrm>
        <a:prstGeom prst="rect">
          <a:avLst/>
        </a:prstGeom>
      </xdr:spPr>
    </xdr:pic>
    <xdr:clientData/>
  </xdr:twoCellAnchor>
  <xdr:twoCellAnchor editAs="oneCell">
    <xdr:from>
      <xdr:col>1</xdr:col>
      <xdr:colOff>34955</xdr:colOff>
      <xdr:row>0</xdr:row>
      <xdr:rowOff>139816</xdr:rowOff>
    </xdr:from>
    <xdr:to>
      <xdr:col>1</xdr:col>
      <xdr:colOff>2959451</xdr:colOff>
      <xdr:row>0</xdr:row>
      <xdr:rowOff>917892</xdr:rowOff>
    </xdr:to>
    <xdr:pic>
      <xdr:nvPicPr>
        <xdr:cNvPr id="3" name="Image 2">
          <a:extLst>
            <a:ext uri="{FF2B5EF4-FFF2-40B4-BE49-F238E27FC236}">
              <a16:creationId xmlns:a16="http://schemas.microsoft.com/office/drawing/2014/main" id="{681FD2D6-FC15-68CA-4C78-398470D87594}"/>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1945781" y="139816"/>
          <a:ext cx="2924496" cy="77807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50800</xdr:colOff>
      <xdr:row>0</xdr:row>
      <xdr:rowOff>0</xdr:rowOff>
    </xdr:from>
    <xdr:to>
      <xdr:col>1</xdr:col>
      <xdr:colOff>2692400</xdr:colOff>
      <xdr:row>0</xdr:row>
      <xdr:rowOff>849325</xdr:rowOff>
    </xdr:to>
    <xdr:pic>
      <xdr:nvPicPr>
        <xdr:cNvPr id="2" name="Image 1">
          <a:extLst>
            <a:ext uri="{FF2B5EF4-FFF2-40B4-BE49-F238E27FC236}">
              <a16:creationId xmlns:a16="http://schemas.microsoft.com/office/drawing/2014/main" id="{1DF2DA25-1BC1-6D40-B992-63844B30F57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638300" y="0"/>
          <a:ext cx="2641600" cy="84932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114300</xdr:colOff>
      <xdr:row>0</xdr:row>
      <xdr:rowOff>1092200</xdr:rowOff>
    </xdr:to>
    <xdr:pic>
      <xdr:nvPicPr>
        <xdr:cNvPr id="3" name="Image 2">
          <a:extLst>
            <a:ext uri="{FF2B5EF4-FFF2-40B4-BE49-F238E27FC236}">
              <a16:creationId xmlns:a16="http://schemas.microsoft.com/office/drawing/2014/main" id="{C82314AF-E955-FA8C-25F1-8049A6B381F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489200" y="0"/>
          <a:ext cx="2933700" cy="10922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50800</xdr:colOff>
      <xdr:row>0</xdr:row>
      <xdr:rowOff>139700</xdr:rowOff>
    </xdr:from>
    <xdr:to>
      <xdr:col>2</xdr:col>
      <xdr:colOff>609600</xdr:colOff>
      <xdr:row>0</xdr:row>
      <xdr:rowOff>1219200</xdr:rowOff>
    </xdr:to>
    <xdr:pic>
      <xdr:nvPicPr>
        <xdr:cNvPr id="3" name="Image 2">
          <a:extLst>
            <a:ext uri="{FF2B5EF4-FFF2-40B4-BE49-F238E27FC236}">
              <a16:creationId xmlns:a16="http://schemas.microsoft.com/office/drawing/2014/main" id="{FF17B077-2566-8B5C-0CD2-B4F1F027A6A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743200" y="139700"/>
          <a:ext cx="3378200" cy="13589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163871</xdr:colOff>
      <xdr:row>53</xdr:row>
      <xdr:rowOff>13656</xdr:rowOff>
    </xdr:from>
    <xdr:to>
      <xdr:col>2</xdr:col>
      <xdr:colOff>4489427</xdr:colOff>
      <xdr:row>65</xdr:row>
      <xdr:rowOff>73904</xdr:rowOff>
    </xdr:to>
    <xdr:pic>
      <xdr:nvPicPr>
        <xdr:cNvPr id="2" name="Image 1" descr="Une image contenant texte, capture d’écran, diagramme, Police&#10;&#10;Description générée automatiquement">
          <a:extLst>
            <a:ext uri="{FF2B5EF4-FFF2-40B4-BE49-F238E27FC236}">
              <a16:creationId xmlns:a16="http://schemas.microsoft.com/office/drawing/2014/main" id="{D7392C8C-B8F3-B339-740E-169FD177ABC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63871" y="11921613"/>
          <a:ext cx="7232445" cy="2518312"/>
        </a:xfrm>
        <a:prstGeom prst="rect">
          <a:avLst/>
        </a:prstGeom>
      </xdr:spPr>
    </xdr:pic>
    <xdr:clientData/>
  </xdr:twoCellAnchor>
  <xdr:twoCellAnchor editAs="oneCell">
    <xdr:from>
      <xdr:col>3</xdr:col>
      <xdr:colOff>65002</xdr:colOff>
      <xdr:row>53</xdr:row>
      <xdr:rowOff>1</xdr:rowOff>
    </xdr:from>
    <xdr:to>
      <xdr:col>12</xdr:col>
      <xdr:colOff>68280</xdr:colOff>
      <xdr:row>78</xdr:row>
      <xdr:rowOff>96560</xdr:rowOff>
    </xdr:to>
    <xdr:pic>
      <xdr:nvPicPr>
        <xdr:cNvPr id="3" name="Image 2" descr="Une image contenant texte, capture d’écran, Police, diagramme&#10;&#10;Description générée automatiquement">
          <a:extLst>
            <a:ext uri="{FF2B5EF4-FFF2-40B4-BE49-F238E27FC236}">
              <a16:creationId xmlns:a16="http://schemas.microsoft.com/office/drawing/2014/main" id="{6D0CDD5E-5BBA-7D0C-FDA2-1F78410FB48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8408765" y="11907958"/>
          <a:ext cx="7377472" cy="521752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1869</xdr:colOff>
      <xdr:row>29</xdr:row>
      <xdr:rowOff>1122</xdr:rowOff>
    </xdr:from>
    <xdr:to>
      <xdr:col>6</xdr:col>
      <xdr:colOff>433918</xdr:colOff>
      <xdr:row>42</xdr:row>
      <xdr:rowOff>73586</xdr:rowOff>
    </xdr:to>
    <xdr:graphicFrame macro="">
      <xdr:nvGraphicFramePr>
        <xdr:cNvPr id="2" name="Graphique 1">
          <a:extLst>
            <a:ext uri="{FF2B5EF4-FFF2-40B4-BE49-F238E27FC236}">
              <a16:creationId xmlns:a16="http://schemas.microsoft.com/office/drawing/2014/main" id="{25D8FA57-D256-AE4D-B32F-6261D0B870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341158</xdr:colOff>
      <xdr:row>8</xdr:row>
      <xdr:rowOff>13571</xdr:rowOff>
    </xdr:from>
    <xdr:to>
      <xdr:col>5</xdr:col>
      <xdr:colOff>710952</xdr:colOff>
      <xdr:row>24</xdr:row>
      <xdr:rowOff>67359</xdr:rowOff>
    </xdr:to>
    <xdr:graphicFrame macro="">
      <xdr:nvGraphicFramePr>
        <xdr:cNvPr id="3" name="Graphique 2">
          <a:extLst>
            <a:ext uri="{FF2B5EF4-FFF2-40B4-BE49-F238E27FC236}">
              <a16:creationId xmlns:a16="http://schemas.microsoft.com/office/drawing/2014/main" id="{7D90BEBA-CACE-404E-9F79-48190D866FB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richData/_rels/richValueRel.xml.rels><?xml version="1.0" encoding="UTF-8" standalone="yes"?>
<Relationships xmlns="http://schemas.openxmlformats.org/package/2006/relationships"><Relationship Id="rId1" Type="http://schemas.openxmlformats.org/officeDocument/2006/relationships/image" Target="../media/image1.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ichValueRels>
</file>

<file path=xl/theme/theme1.xml><?xml version="1.0" encoding="utf-8"?>
<a:theme xmlns:a="http://schemas.openxmlformats.org/drawingml/2006/main" name="Thèm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2" Type="http://schemas.openxmlformats.org/officeDocument/2006/relationships/hyperlink" Target="applewebdata://5BF9C351-F67C-4BDB-B0C9-2FD3D7FB9375/" TargetMode="External"/><Relationship Id="rId1" Type="http://schemas.openxmlformats.org/officeDocument/2006/relationships/hyperlink" Target="applewebdata://5BF9C351-F67C-4BDB-B0C9-2FD3D7FB9375/"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portaildoc-intd.cnam.fr/Record.htm?idlist=50&amp;record=19235961124910531439" TargetMode="External"/><Relationship Id="rId3" Type="http://schemas.openxmlformats.org/officeDocument/2006/relationships/hyperlink" Target="https://portaildoc-intd.cnam.fr/Record.htm?idlist=59&amp;record=19276137124910943199" TargetMode="External"/><Relationship Id="rId7" Type="http://schemas.openxmlformats.org/officeDocument/2006/relationships/hyperlink" Target="https://portaildoc-intd.cnam.fr/Record.htm?idlist=50&amp;record=19235968124910531409" TargetMode="External"/><Relationship Id="rId2" Type="http://schemas.openxmlformats.org/officeDocument/2006/relationships/hyperlink" Target="https://portaildoc-intd.cnam.fr/Record.htm?idlist=36&amp;record=19276144124910943269" TargetMode="External"/><Relationship Id="rId1" Type="http://schemas.openxmlformats.org/officeDocument/2006/relationships/hyperlink" Target="https://bbf.enssib.fr/consulter/bbf-2023-00-0000-037" TargetMode="External"/><Relationship Id="rId6" Type="http://schemas.openxmlformats.org/officeDocument/2006/relationships/hyperlink" Target="https://bbf.enssib.fr/consulter/bbf-2020-00-0000-012" TargetMode="External"/><Relationship Id="rId5" Type="http://schemas.openxmlformats.org/officeDocument/2006/relationships/hyperlink" Target="https://portaildoc-intd.cnam.fr/Record.htm?idlist=32&amp;record=19221071124910492539" TargetMode="External"/><Relationship Id="rId4" Type="http://schemas.openxmlformats.org/officeDocument/2006/relationships/hyperlink" Target="https://bbf.enssib.fr/consulter/bbf-2023-00-0000-030" TargetMode="External"/><Relationship Id="rId9" Type="http://schemas.openxmlformats.org/officeDocument/2006/relationships/hyperlink" Target="https://portaildoc-intd.cnam.fr/Record.htm?idlist=43&amp;record=19235966124910531489" TargetMode="External"/></Relationships>
</file>

<file path=xl/worksheets/_rels/sheet4.xml.rels><?xml version="1.0" encoding="UTF-8" standalone="yes"?>
<Relationships xmlns="http://schemas.openxmlformats.org/package/2006/relationships"><Relationship Id="rId2" Type="http://schemas.openxmlformats.org/officeDocument/2006/relationships/hyperlink" Target="https://theresanaiforthat.com/ai/resoomer/" TargetMode="External"/><Relationship Id="rId1" Type="http://schemas.openxmlformats.org/officeDocument/2006/relationships/hyperlink" Target="https://zigzag-lead-35f.notion.site/63407feee8cc4d6db1739d3d51ff38e5?v=52fbb5c006114ccc9123a53fb4618e35" TargetMode="External"/></Relationships>
</file>

<file path=xl/worksheets/_rels/sheet6.xml.rels><?xml version="1.0" encoding="UTF-8" standalone="yes"?>
<Relationships xmlns="http://schemas.openxmlformats.org/package/2006/relationships"><Relationship Id="rId1" Type="http://schemas.openxmlformats.org/officeDocument/2006/relationships/hyperlink" Target="https://resoomer.com/" TargetMode="Externa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https://quillbot.com/privacy%22When%20you%20use%20QuillBot&#8217;s%20premium%20services%20under%20a%20Team%20Plan,%20we%20will%20not%20use%20your%20text%20inputs%20for%20the%20purposes%20of%20training%20our%20language%20models.%20This%20is%20a%20default%20setting%20for%20all%20QuillBot%20Team%20Plan%20users%20that%20does%20not%20require%20an%20opt-out%20or%20any%20action%20by%20the%20Team%20Plan%20Owner%20or%20user.%22" TargetMode="External"/><Relationship Id="rId1" Type="http://schemas.openxmlformats.org/officeDocument/2006/relationships/hyperlink" Target="https://quillbot.com/summarize" TargetMode="Externa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hyperlink" Target="https://scisummary.com/" TargetMode="External"/><Relationship Id="rId1" Type="http://schemas.openxmlformats.org/officeDocument/2006/relationships/hyperlink" Target="https://scisummary.com/" TargetMode="Externa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hyperlink" Target="https://www.yeschat.ai/blog-How-To-Use-SciSpace-and-Copilot-Dominate-Research-in-ONE-tool-19841" TargetMode="External"/><Relationship Id="rId1" Type="http://schemas.openxmlformats.org/officeDocument/2006/relationships/hyperlink" Target="https://typeset.io/" TargetMode="Externa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2D9D09-CCDE-774C-BF39-D64C6EBC2B3E}">
  <sheetPr>
    <tabColor theme="8" tint="-0.499984740745262"/>
  </sheetPr>
  <dimension ref="A1:C29"/>
  <sheetViews>
    <sheetView tabSelected="1" zoomScaleNormal="100" workbookViewId="0"/>
  </sheetViews>
  <sheetFormatPr baseColWidth="10" defaultColWidth="38" defaultRowHeight="16"/>
  <cols>
    <col min="1" max="2" width="38" style="12"/>
    <col min="3" max="3" width="47.33203125" style="12" customWidth="1"/>
    <col min="4" max="16384" width="38" style="12"/>
  </cols>
  <sheetData>
    <row r="1" spans="1:3" ht="23">
      <c r="A1" s="11" t="s">
        <v>157</v>
      </c>
    </row>
    <row r="2" spans="1:3">
      <c r="B2" s="13" t="s">
        <v>148</v>
      </c>
    </row>
    <row r="3" spans="1:3">
      <c r="B3" s="13" t="s">
        <v>149</v>
      </c>
    </row>
    <row r="4" spans="1:3">
      <c r="B4" s="13" t="s">
        <v>150</v>
      </c>
    </row>
    <row r="5" spans="1:3">
      <c r="C5" s="13" t="s">
        <v>151</v>
      </c>
    </row>
    <row r="6" spans="1:3">
      <c r="C6" s="13" t="s">
        <v>152</v>
      </c>
    </row>
    <row r="7" spans="1:3">
      <c r="C7" s="14" t="s">
        <v>377</v>
      </c>
    </row>
    <row r="8" spans="1:3">
      <c r="C8" s="13" t="s">
        <v>378</v>
      </c>
    </row>
    <row r="9" spans="1:3">
      <c r="C9" s="13" t="s">
        <v>379</v>
      </c>
    </row>
    <row r="10" spans="1:3">
      <c r="C10" s="14" t="s">
        <v>380</v>
      </c>
    </row>
    <row r="12" spans="1:3">
      <c r="B12" s="14" t="s">
        <v>153</v>
      </c>
    </row>
    <row r="13" spans="1:3">
      <c r="B13" s="14"/>
      <c r="C13" s="13" t="s">
        <v>318</v>
      </c>
    </row>
    <row r="14" spans="1:3">
      <c r="C14" s="13" t="s">
        <v>154</v>
      </c>
    </row>
    <row r="15" spans="1:3">
      <c r="C15" s="13" t="s">
        <v>155</v>
      </c>
    </row>
    <row r="16" spans="1:3">
      <c r="C16" s="14" t="s">
        <v>381</v>
      </c>
    </row>
    <row r="17" spans="2:3">
      <c r="C17" s="13" t="s">
        <v>382</v>
      </c>
    </row>
    <row r="18" spans="2:3">
      <c r="C18" s="13" t="s">
        <v>542</v>
      </c>
    </row>
    <row r="19" spans="2:3">
      <c r="C19" s="13" t="s">
        <v>383</v>
      </c>
    </row>
    <row r="21" spans="2:3">
      <c r="B21" s="14" t="s">
        <v>156</v>
      </c>
    </row>
    <row r="22" spans="2:3">
      <c r="C22" s="13" t="s">
        <v>452</v>
      </c>
    </row>
    <row r="23" spans="2:3">
      <c r="C23" s="13" t="s">
        <v>451</v>
      </c>
    </row>
    <row r="24" spans="2:3">
      <c r="C24" s="13" t="s">
        <v>450</v>
      </c>
    </row>
    <row r="25" spans="2:3">
      <c r="C25" s="13" t="s">
        <v>554</v>
      </c>
    </row>
    <row r="26" spans="2:3">
      <c r="C26" s="13" t="s">
        <v>580</v>
      </c>
    </row>
    <row r="27" spans="2:3">
      <c r="C27" s="13" t="s">
        <v>633</v>
      </c>
    </row>
    <row r="28" spans="2:3">
      <c r="C28" s="13" t="s">
        <v>581</v>
      </c>
    </row>
    <row r="29" spans="2:3">
      <c r="B29" s="13" t="s">
        <v>634</v>
      </c>
      <c r="C29" s="13"/>
    </row>
  </sheetData>
  <hyperlinks>
    <hyperlink ref="B2" location="'00. POC'!A1" display="00 — Proof of Concept — Méthodologie" xr:uid="{5A0534CD-F8EE-A641-A79C-93CAD50D07CE}"/>
    <hyperlink ref="B3" location="'01. ARTICLES TESTES'!A1" display="01. Articles testés" xr:uid="{E6F3F6FA-4325-1840-A29E-88A9897A1FF4}"/>
    <hyperlink ref="B4" location="'02. OUTILS'!A1" display="02. Outils — Fiches de présentation" xr:uid="{18CBD248-D0D8-454A-8D0B-0C966A42D927}"/>
    <hyperlink ref="C5" location="'02.1 Resoomer'!A1" display="02.1 Resoomer" xr:uid="{E0F0F1B7-0835-F841-9D75-ABE0129FE029}"/>
    <hyperlink ref="C6" location="'02.2 QuillBot'!A1" display="02.2 QuillBot" xr:uid="{8A897A10-7937-0644-83C8-371E1ECF785A}"/>
    <hyperlink ref="C7" location="'02.3 SciSummary'!A1" display="02.3 SciSummary" xr:uid="{06EA14CC-7283-514C-8BD2-D67029A432FA}"/>
    <hyperlink ref="C8" location="'02.4 SciSpace'!A1" display="02.4 SciSpace" xr:uid="{4E0C09F6-2C4B-E04B-9BDB-37368D924B95}"/>
    <hyperlink ref="B12" location="'03. RESUMES'!A1" display="'03. Résumés" xr:uid="{108FB243-4BD8-E643-AD66-AD7AB242C624}"/>
    <hyperlink ref="C14" location="'03.1 RESUMES — Resoomer'!A1" display="03.1 Résumés — Resoomer" xr:uid="{EDC5847A-0ECC-F846-A193-51756181047C}"/>
    <hyperlink ref="C15" location="'03.2 RESUMES — QuillBot'!A1" display="03.2 Résumés — QuillBot" xr:uid="{6B457030-B8F5-8644-B691-6A818CB94A28}"/>
    <hyperlink ref="C17" location="'03.4 RESUMES — SciSpace'!A1" display="03.4 Résumés — SciSpace" xr:uid="{4F6E7E94-346D-A34E-8DD4-755AF665C52A}"/>
    <hyperlink ref="B21" location="'04. EVALUATION'!A1" display="04. Evaluation de résumés" xr:uid="{D532B3A2-3D32-6E49-982A-D7BCF8A32198}"/>
    <hyperlink ref="C23" location="'04.2 EVALUATION Modèle grille'!A1" display="04.2 Evaluation — Modèle de grille" xr:uid="{89038DDB-8051-5C40-B2C6-3F2E36D4CF12}"/>
    <hyperlink ref="C16" location="'03.3 RESUMES — SciSummary'!A1" display="03.3 Résumés — SciSummary" xr:uid="{C84462DF-7965-7C48-A45B-4519B2E13471}"/>
    <hyperlink ref="C13" location="'PROMPT pour LLM'!A1" display="PROMPT pour LLMs" xr:uid="{88DDD7BC-5EB0-5A46-8C2D-4A9EFC6F40BF}"/>
    <hyperlink ref="C9" location="'02.5 ChatGPT 4-o Mini'!A1" display="02.5 ChatGPT 4-o Mini" xr:uid="{AA48A794-B620-E141-8283-FB84B4FD1DF4}"/>
    <hyperlink ref="C10" location="'02.6 Mistral Large 2'!A1" display="02.6 Mistral Large 2" xr:uid="{06EB309C-14DD-0048-B41B-4F08D590B025}"/>
    <hyperlink ref="C19" location="'03.6 RESUMES — Mistral Large 2'!A1" display="03.6 Résumés — Mistral Large 2" xr:uid="{3E700D04-E01A-8948-AB49-55E187BD5375}"/>
    <hyperlink ref="C18" location="'03.5 RESUMES — ChatGPT 4-o Mini'!A1" display="03.5 Résumés — ChatGPT 4-o Mini" xr:uid="{0BDBE8A9-5A78-984B-A416-ABC1DC3FBE0C}"/>
    <hyperlink ref="C24" location="'EVALUATION Tableau global '!A1" display="04.3 Evaluation — Tableau global" xr:uid="{49319152-C872-DC47-9556-CF7F31FA63B9}"/>
    <hyperlink ref="C22" location="'04.1 EVALUATION Critères'!A1" display="04.1 Evaluation — Critères" xr:uid="{69E5A62B-D3A2-1649-9404-A6EB94BBAD63}"/>
    <hyperlink ref="C25" location="'04.4 EVALUATION Elisabeth'!A1" display="04.4 Evaluation — Elisabeth" xr:uid="{8DB73281-1385-3C4A-A7ED-C1F11B0BA857}"/>
    <hyperlink ref="C26" location="'04.5 EVALUATION Claude'!A1" display="04.5 Evaluation — Claude" xr:uid="{F151B58A-6FAA-4542-8194-D220C366C814}"/>
    <hyperlink ref="C27" location="'04.6 EVALUATION Etienne'!A1" display="04.6 Evaluation — Etienne" xr:uid="{4C08CB60-FB8E-E64E-939C-82A24BFA4ACB}"/>
    <hyperlink ref="C28" location="'04.7 EVALUATION Christelle'!A1" display="04.07 Evaluation — Christelle" xr:uid="{0EFDD3BC-D5D2-F04F-B83F-DAA58DED0B79}"/>
    <hyperlink ref="B29" location="'05. ANALYSES'!A1" display="05. Analyses" xr:uid="{592A1C50-740A-4C42-A5C5-05A71122D22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F80E7B-244B-1D42-A2E3-AFAAC6329FB3}">
  <sheetPr>
    <tabColor rgb="FF8B1201"/>
  </sheetPr>
  <dimension ref="A1:B106"/>
  <sheetViews>
    <sheetView zoomScale="119" zoomScaleNormal="119" workbookViewId="0"/>
  </sheetViews>
  <sheetFormatPr baseColWidth="10" defaultRowHeight="15"/>
  <cols>
    <col min="1" max="1" width="30.1640625" style="19" customWidth="1"/>
    <col min="2" max="2" width="103.83203125" style="18" customWidth="1"/>
    <col min="3" max="16384" width="10.83203125" style="18"/>
  </cols>
  <sheetData>
    <row r="1" spans="1:2" s="17" customFormat="1" ht="26">
      <c r="A1" s="15" t="s">
        <v>0</v>
      </c>
      <c r="B1" s="16"/>
    </row>
    <row r="3" spans="1:2">
      <c r="A3" s="253" t="s">
        <v>12</v>
      </c>
      <c r="B3" s="253"/>
    </row>
    <row r="4" spans="1:2" ht="16">
      <c r="A4" s="254" t="s">
        <v>10</v>
      </c>
      <c r="B4" s="255" t="s">
        <v>1</v>
      </c>
    </row>
    <row r="5" spans="1:2" ht="4" customHeight="1">
      <c r="A5" s="256"/>
      <c r="B5" s="257"/>
    </row>
    <row r="6" spans="1:2" ht="32">
      <c r="A6" s="258" t="s">
        <v>11</v>
      </c>
      <c r="B6" s="255" t="s">
        <v>644</v>
      </c>
    </row>
    <row r="7" spans="1:2" ht="16">
      <c r="A7" s="258"/>
      <c r="B7" s="255" t="s">
        <v>645</v>
      </c>
    </row>
    <row r="8" spans="1:2">
      <c r="A8" s="253" t="s">
        <v>4</v>
      </c>
      <c r="B8" s="253"/>
    </row>
    <row r="9" spans="1:2" ht="16">
      <c r="A9" s="258" t="s">
        <v>3</v>
      </c>
      <c r="B9" s="255" t="s">
        <v>646</v>
      </c>
    </row>
    <row r="10" spans="1:2" ht="16">
      <c r="A10" s="258"/>
      <c r="B10" s="255" t="s">
        <v>647</v>
      </c>
    </row>
    <row r="11" spans="1:2" ht="17" customHeight="1">
      <c r="A11" s="258"/>
      <c r="B11" s="255" t="s">
        <v>648</v>
      </c>
    </row>
    <row r="12" spans="1:2" ht="5" customHeight="1">
      <c r="A12" s="256"/>
      <c r="B12" s="257"/>
    </row>
    <row r="13" spans="1:2" ht="16">
      <c r="A13" s="258" t="s">
        <v>2</v>
      </c>
      <c r="B13" s="255" t="s">
        <v>649</v>
      </c>
    </row>
    <row r="14" spans="1:2" ht="16">
      <c r="A14" s="258"/>
      <c r="B14" s="255" t="s">
        <v>650</v>
      </c>
    </row>
    <row r="15" spans="1:2" ht="16">
      <c r="A15" s="258"/>
      <c r="B15" s="255" t="s">
        <v>651</v>
      </c>
    </row>
    <row r="16" spans="1:2" ht="32">
      <c r="A16" s="258"/>
      <c r="B16" s="255" t="s">
        <v>652</v>
      </c>
    </row>
    <row r="17" spans="1:2">
      <c r="A17" s="253" t="s">
        <v>592</v>
      </c>
      <c r="B17" s="253"/>
    </row>
    <row r="18" spans="1:2" ht="32">
      <c r="A18" s="258" t="s">
        <v>5</v>
      </c>
      <c r="B18" s="255" t="s">
        <v>653</v>
      </c>
    </row>
    <row r="19" spans="1:2" ht="32">
      <c r="A19" s="258"/>
      <c r="B19" s="255" t="s">
        <v>654</v>
      </c>
    </row>
    <row r="20" spans="1:2" ht="17" customHeight="1">
      <c r="A20" s="258"/>
      <c r="B20" s="255" t="s">
        <v>655</v>
      </c>
    </row>
    <row r="21" spans="1:2" ht="5" customHeight="1">
      <c r="A21" s="256"/>
      <c r="B21" s="257"/>
    </row>
    <row r="22" spans="1:2" ht="16">
      <c r="A22" s="258" t="s">
        <v>6</v>
      </c>
      <c r="B22" s="255" t="s">
        <v>656</v>
      </c>
    </row>
    <row r="23" spans="1:2" ht="16">
      <c r="A23" s="258"/>
      <c r="B23" s="255" t="s">
        <v>657</v>
      </c>
    </row>
    <row r="24" spans="1:2" ht="16">
      <c r="A24" s="258"/>
      <c r="B24" s="255" t="s">
        <v>658</v>
      </c>
    </row>
    <row r="25" spans="1:2">
      <c r="A25" s="253" t="s">
        <v>7</v>
      </c>
      <c r="B25" s="253"/>
    </row>
    <row r="26" spans="1:2" ht="16">
      <c r="A26" s="258" t="s">
        <v>8</v>
      </c>
      <c r="B26" s="255" t="s">
        <v>659</v>
      </c>
    </row>
    <row r="27" spans="1:2" ht="16">
      <c r="A27" s="258"/>
      <c r="B27" s="255" t="s">
        <v>660</v>
      </c>
    </row>
    <row r="28" spans="1:2" ht="5" customHeight="1">
      <c r="A28" s="256"/>
      <c r="B28" s="257"/>
    </row>
    <row r="29" spans="1:2" ht="16">
      <c r="A29" s="258" t="s">
        <v>9</v>
      </c>
      <c r="B29" s="255" t="s">
        <v>661</v>
      </c>
    </row>
    <row r="30" spans="1:2" ht="16">
      <c r="A30" s="258"/>
      <c r="B30" s="255" t="s">
        <v>662</v>
      </c>
    </row>
    <row r="31" spans="1:2" ht="16">
      <c r="A31" s="258"/>
      <c r="B31" s="255" t="s">
        <v>663</v>
      </c>
    </row>
    <row r="32" spans="1:2">
      <c r="A32" s="253" t="s">
        <v>13</v>
      </c>
      <c r="B32" s="253"/>
    </row>
    <row r="33" spans="1:2" ht="16">
      <c r="A33" s="258" t="s">
        <v>14</v>
      </c>
      <c r="B33" s="255" t="s">
        <v>664</v>
      </c>
    </row>
    <row r="34" spans="1:2" ht="16">
      <c r="A34" s="258"/>
      <c r="B34" s="255" t="s">
        <v>665</v>
      </c>
    </row>
    <row r="35" spans="1:2" ht="16">
      <c r="A35" s="258"/>
      <c r="B35" s="255" t="s">
        <v>666</v>
      </c>
    </row>
    <row r="36" spans="1:2" ht="16">
      <c r="A36" s="258"/>
      <c r="B36" s="255" t="s">
        <v>667</v>
      </c>
    </row>
    <row r="37" spans="1:2" ht="16">
      <c r="A37" s="258"/>
      <c r="B37" s="255" t="s">
        <v>668</v>
      </c>
    </row>
    <row r="38" spans="1:2" ht="5" customHeight="1">
      <c r="A38" s="256"/>
      <c r="B38" s="257"/>
    </row>
    <row r="39" spans="1:2" ht="16">
      <c r="A39" s="258" t="s">
        <v>15</v>
      </c>
      <c r="B39" s="255" t="s">
        <v>669</v>
      </c>
    </row>
    <row r="40" spans="1:2" ht="16">
      <c r="A40" s="258"/>
      <c r="B40" s="255" t="s">
        <v>670</v>
      </c>
    </row>
    <row r="41" spans="1:2" ht="16" customHeight="1">
      <c r="A41" s="258"/>
      <c r="B41" s="259" t="s">
        <v>671</v>
      </c>
    </row>
    <row r="42" spans="1:2" ht="16">
      <c r="A42" s="258"/>
      <c r="B42" s="255" t="s">
        <v>672</v>
      </c>
    </row>
    <row r="43" spans="1:2" ht="16">
      <c r="A43" s="258"/>
      <c r="B43" s="255" t="s">
        <v>673</v>
      </c>
    </row>
    <row r="44" spans="1:2" ht="16">
      <c r="A44" s="258"/>
      <c r="B44" s="255" t="s">
        <v>674</v>
      </c>
    </row>
    <row r="45" spans="1:2" ht="16">
      <c r="A45" s="258"/>
      <c r="B45" s="255" t="s">
        <v>675</v>
      </c>
    </row>
    <row r="46" spans="1:2" ht="32">
      <c r="A46" s="258"/>
      <c r="B46" s="255" t="s">
        <v>676</v>
      </c>
    </row>
    <row r="47" spans="1:2" ht="16">
      <c r="A47" s="258"/>
      <c r="B47" s="255" t="s">
        <v>677</v>
      </c>
    </row>
    <row r="48" spans="1:2" ht="16">
      <c r="A48" s="258"/>
      <c r="B48" s="255" t="s">
        <v>678</v>
      </c>
    </row>
    <row r="49" spans="1:2" ht="32">
      <c r="A49" s="258"/>
      <c r="B49" s="255" t="s">
        <v>679</v>
      </c>
    </row>
    <row r="50" spans="1:2" ht="16">
      <c r="A50" s="258"/>
      <c r="B50" s="255" t="s">
        <v>680</v>
      </c>
    </row>
    <row r="51" spans="1:2" ht="16">
      <c r="A51" s="258"/>
      <c r="B51" s="255" t="s">
        <v>681</v>
      </c>
    </row>
    <row r="52" spans="1:2" ht="16">
      <c r="A52" s="258"/>
      <c r="B52" s="255" t="s">
        <v>682</v>
      </c>
    </row>
    <row r="53" spans="1:2" ht="16">
      <c r="A53" s="258"/>
      <c r="B53" s="255" t="s">
        <v>683</v>
      </c>
    </row>
    <row r="54" spans="1:2" ht="16">
      <c r="A54" s="258"/>
      <c r="B54" s="255" t="s">
        <v>684</v>
      </c>
    </row>
    <row r="55" spans="1:2" ht="32">
      <c r="A55" s="258"/>
      <c r="B55" s="259" t="s">
        <v>729</v>
      </c>
    </row>
    <row r="56" spans="1:2" ht="16">
      <c r="A56" s="258"/>
      <c r="B56" s="255" t="s">
        <v>685</v>
      </c>
    </row>
    <row r="57" spans="1:2" ht="16">
      <c r="A57" s="258"/>
      <c r="B57" s="255" t="s">
        <v>686</v>
      </c>
    </row>
    <row r="58" spans="1:2" ht="16">
      <c r="A58" s="258"/>
      <c r="B58" s="255" t="s">
        <v>687</v>
      </c>
    </row>
    <row r="59" spans="1:2" ht="16">
      <c r="A59" s="258"/>
      <c r="B59" s="255" t="s">
        <v>688</v>
      </c>
    </row>
    <row r="60" spans="1:2" ht="16">
      <c r="A60" s="258"/>
      <c r="B60" s="255" t="s">
        <v>689</v>
      </c>
    </row>
    <row r="61" spans="1:2">
      <c r="A61" s="253" t="s">
        <v>591</v>
      </c>
      <c r="B61" s="253"/>
    </row>
    <row r="62" spans="1:2" ht="16">
      <c r="A62" s="258" t="s">
        <v>16</v>
      </c>
      <c r="B62" s="255" t="s">
        <v>690</v>
      </c>
    </row>
    <row r="63" spans="1:2" ht="16">
      <c r="A63" s="258"/>
      <c r="B63" s="255" t="s">
        <v>691</v>
      </c>
    </row>
    <row r="64" spans="1:2" ht="16">
      <c r="A64" s="258"/>
      <c r="B64" s="255" t="s">
        <v>692</v>
      </c>
    </row>
    <row r="65" spans="1:2" ht="16">
      <c r="A65" s="258"/>
      <c r="B65" s="260"/>
    </row>
    <row r="66" spans="1:2" ht="16">
      <c r="A66" s="258"/>
      <c r="B66" s="255" t="s">
        <v>693</v>
      </c>
    </row>
    <row r="67" spans="1:2" ht="6" customHeight="1">
      <c r="A67" s="256"/>
      <c r="B67" s="257"/>
    </row>
    <row r="68" spans="1:2" ht="16">
      <c r="A68" s="258" t="s">
        <v>17</v>
      </c>
      <c r="B68" s="255" t="s">
        <v>694</v>
      </c>
    </row>
    <row r="69" spans="1:2" ht="16">
      <c r="A69" s="258"/>
      <c r="B69" s="255" t="s">
        <v>695</v>
      </c>
    </row>
    <row r="70" spans="1:2" ht="16">
      <c r="A70" s="258"/>
      <c r="B70" s="255" t="s">
        <v>696</v>
      </c>
    </row>
    <row r="71" spans="1:2" ht="16">
      <c r="A71" s="258"/>
      <c r="B71" s="255" t="s">
        <v>697</v>
      </c>
    </row>
    <row r="72" spans="1:2" ht="16">
      <c r="A72" s="258"/>
      <c r="B72" s="255" t="s">
        <v>698</v>
      </c>
    </row>
    <row r="73" spans="1:2" ht="16">
      <c r="A73" s="258"/>
      <c r="B73" s="255" t="s">
        <v>699</v>
      </c>
    </row>
    <row r="74" spans="1:2" ht="16">
      <c r="A74" s="258"/>
      <c r="B74" s="255" t="s">
        <v>700</v>
      </c>
    </row>
    <row r="75" spans="1:2">
      <c r="A75" s="253" t="s">
        <v>18</v>
      </c>
      <c r="B75" s="253"/>
    </row>
    <row r="76" spans="1:2" ht="16">
      <c r="A76" s="258" t="s">
        <v>593</v>
      </c>
      <c r="B76" s="255" t="s">
        <v>701</v>
      </c>
    </row>
    <row r="77" spans="1:2" ht="16">
      <c r="A77" s="258"/>
      <c r="B77" s="255" t="s">
        <v>702</v>
      </c>
    </row>
    <row r="78" spans="1:2" ht="16">
      <c r="A78" s="258"/>
      <c r="B78" s="255" t="s">
        <v>703</v>
      </c>
    </row>
    <row r="79" spans="1:2" ht="16">
      <c r="A79" s="258"/>
      <c r="B79" s="255" t="s">
        <v>704</v>
      </c>
    </row>
    <row r="80" spans="1:2" ht="16">
      <c r="A80" s="258"/>
      <c r="B80" s="255" t="s">
        <v>705</v>
      </c>
    </row>
    <row r="81" spans="1:2" ht="4" customHeight="1">
      <c r="A81" s="261"/>
      <c r="B81" s="262"/>
    </row>
    <row r="82" spans="1:2" ht="16">
      <c r="A82" s="258" t="s">
        <v>19</v>
      </c>
      <c r="B82" s="255" t="s">
        <v>706</v>
      </c>
    </row>
    <row r="83" spans="1:2" ht="16">
      <c r="A83" s="258"/>
      <c r="B83" s="255" t="s">
        <v>707</v>
      </c>
    </row>
    <row r="84" spans="1:2" ht="16">
      <c r="A84" s="258"/>
      <c r="B84" s="255" t="s">
        <v>708</v>
      </c>
    </row>
    <row r="85" spans="1:2" ht="16">
      <c r="A85" s="258"/>
      <c r="B85" s="255" t="s">
        <v>709</v>
      </c>
    </row>
    <row r="86" spans="1:2" ht="16">
      <c r="A86" s="258"/>
      <c r="B86" s="255" t="s">
        <v>710</v>
      </c>
    </row>
    <row r="87" spans="1:2">
      <c r="A87" s="253" t="s">
        <v>20</v>
      </c>
      <c r="B87" s="253"/>
    </row>
    <row r="88" spans="1:2" ht="16">
      <c r="A88" s="263"/>
      <c r="B88" s="255" t="s">
        <v>711</v>
      </c>
    </row>
    <row r="89" spans="1:2" ht="16">
      <c r="A89" s="263"/>
      <c r="B89" s="255" t="s">
        <v>712</v>
      </c>
    </row>
    <row r="90" spans="1:2">
      <c r="A90" s="253" t="s">
        <v>22</v>
      </c>
      <c r="B90" s="253"/>
    </row>
    <row r="91" spans="1:2" ht="16">
      <c r="A91" s="254" t="s">
        <v>713</v>
      </c>
      <c r="B91" s="255" t="s">
        <v>714</v>
      </c>
    </row>
    <row r="92" spans="1:2" ht="5" customHeight="1">
      <c r="A92" s="256"/>
      <c r="B92" s="257"/>
    </row>
    <row r="93" spans="1:2" ht="16">
      <c r="A93" s="258" t="s">
        <v>715</v>
      </c>
      <c r="B93" s="255" t="s">
        <v>716</v>
      </c>
    </row>
    <row r="94" spans="1:2" ht="16">
      <c r="A94" s="258"/>
      <c r="B94" s="255" t="s">
        <v>717</v>
      </c>
    </row>
    <row r="95" spans="1:2" ht="16">
      <c r="A95" s="258"/>
      <c r="B95" s="255" t="s">
        <v>718</v>
      </c>
    </row>
    <row r="96" spans="1:2">
      <c r="A96" s="264" t="s">
        <v>21</v>
      </c>
      <c r="B96" s="264"/>
    </row>
    <row r="97" spans="1:2" ht="17">
      <c r="A97" s="254" t="s">
        <v>719</v>
      </c>
      <c r="B97" s="265" t="s">
        <v>720</v>
      </c>
    </row>
    <row r="98" spans="1:2" ht="7" customHeight="1">
      <c r="A98" s="256"/>
      <c r="B98" s="257"/>
    </row>
    <row r="99" spans="1:2" ht="17">
      <c r="A99" s="254" t="s">
        <v>721</v>
      </c>
      <c r="B99" s="265" t="s">
        <v>722</v>
      </c>
    </row>
    <row r="100" spans="1:2">
      <c r="A100" s="253" t="s">
        <v>23</v>
      </c>
      <c r="B100" s="253"/>
    </row>
    <row r="101" spans="1:2" ht="16">
      <c r="A101" s="263"/>
      <c r="B101" s="255" t="s">
        <v>723</v>
      </c>
    </row>
    <row r="102" spans="1:2" ht="16">
      <c r="A102" s="263"/>
      <c r="B102" s="255" t="s">
        <v>724</v>
      </c>
    </row>
    <row r="103" spans="1:2" ht="16">
      <c r="A103" s="263"/>
      <c r="B103" s="255" t="s">
        <v>725</v>
      </c>
    </row>
    <row r="104" spans="1:2" ht="16">
      <c r="A104" s="263"/>
      <c r="B104" s="255" t="s">
        <v>726</v>
      </c>
    </row>
    <row r="105" spans="1:2" ht="16">
      <c r="A105" s="263"/>
      <c r="B105" s="255" t="s">
        <v>727</v>
      </c>
    </row>
    <row r="106" spans="1:2" ht="16">
      <c r="A106" s="263"/>
      <c r="B106" s="255" t="s">
        <v>728</v>
      </c>
    </row>
  </sheetData>
  <mergeCells count="27">
    <mergeCell ref="A100:B100"/>
    <mergeCell ref="A101:A106"/>
    <mergeCell ref="A82:A86"/>
    <mergeCell ref="A87:B87"/>
    <mergeCell ref="A88:A89"/>
    <mergeCell ref="A90:B90"/>
    <mergeCell ref="A93:A95"/>
    <mergeCell ref="A96:B96"/>
    <mergeCell ref="A39:A60"/>
    <mergeCell ref="A61:B61"/>
    <mergeCell ref="A62:A66"/>
    <mergeCell ref="A68:A74"/>
    <mergeCell ref="A75:B75"/>
    <mergeCell ref="A76:A80"/>
    <mergeCell ref="A22:A24"/>
    <mergeCell ref="A25:B25"/>
    <mergeCell ref="A26:A27"/>
    <mergeCell ref="A29:A31"/>
    <mergeCell ref="A32:B32"/>
    <mergeCell ref="A33:A37"/>
    <mergeCell ref="A6:A7"/>
    <mergeCell ref="A8:B8"/>
    <mergeCell ref="A9:A11"/>
    <mergeCell ref="A13:A16"/>
    <mergeCell ref="A17:B17"/>
    <mergeCell ref="A18:A20"/>
    <mergeCell ref="A3:B3"/>
  </mergeCells>
  <hyperlinks>
    <hyperlink ref="B97" r:id="rId1" location="GrandGagnant" display="applewebdata://5BF9C351-F67C-4BDB-B0C9-2FD3D7FB9375/ - GrandGagnant" xr:uid="{A88E434C-E3E2-B84C-BA44-5364ED793CD9}"/>
    <hyperlink ref="B99" r:id="rId2" location="PlanAction" display="applewebdata://5BF9C351-F67C-4BDB-B0C9-2FD3D7FB9375/ - PlanAction" xr:uid="{5CEB033B-0114-BA49-8BA4-00ECC6038688}"/>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94D5A4-3EC4-CB46-AC92-020DD9B7BB28}">
  <sheetPr>
    <tabColor rgb="FF8B1201"/>
  </sheetPr>
  <dimension ref="A1:S17"/>
  <sheetViews>
    <sheetView workbookViewId="0"/>
  </sheetViews>
  <sheetFormatPr baseColWidth="10" defaultRowHeight="16"/>
  <cols>
    <col min="1" max="1" width="3.83203125" style="27" bestFit="1" customWidth="1"/>
    <col min="2" max="2" width="9.5" style="27" customWidth="1"/>
    <col min="3" max="3" width="12.1640625" style="27" bestFit="1" customWidth="1"/>
    <col min="4" max="4" width="8.33203125" style="27" bestFit="1" customWidth="1"/>
    <col min="5" max="5" width="11.5" style="27" bestFit="1" customWidth="1"/>
    <col min="6" max="6" width="47.33203125" style="27" customWidth="1"/>
    <col min="7" max="7" width="22.6640625" style="27" customWidth="1"/>
    <col min="8" max="8" width="38.83203125" style="27" customWidth="1"/>
    <col min="9" max="9" width="8.1640625" style="27" bestFit="1" customWidth="1"/>
    <col min="10" max="10" width="45.5" style="27" customWidth="1"/>
    <col min="11" max="11" width="34.33203125" style="27" customWidth="1"/>
    <col min="12" max="12" width="20.6640625" style="27" bestFit="1" customWidth="1"/>
    <col min="13" max="13" width="34.5" style="27" customWidth="1"/>
    <col min="14" max="14" width="62.83203125" style="27" customWidth="1"/>
    <col min="15" max="17" width="17.1640625" style="27" customWidth="1"/>
    <col min="18" max="18" width="16.5" style="32" customWidth="1"/>
    <col min="19" max="19" width="24.83203125" style="27" customWidth="1"/>
    <col min="20" max="16384" width="10.83203125" style="27"/>
  </cols>
  <sheetData>
    <row r="1" spans="1:19" s="9" customFormat="1" ht="21">
      <c r="A1" s="90" t="s">
        <v>543</v>
      </c>
      <c r="B1" s="91"/>
      <c r="C1" s="91"/>
      <c r="D1" s="91"/>
    </row>
    <row r="2" spans="1:19" s="9" customFormat="1">
      <c r="B2" s="9" t="s">
        <v>544</v>
      </c>
    </row>
    <row r="3" spans="1:19" s="9" customFormat="1">
      <c r="B3" s="9" t="s">
        <v>545</v>
      </c>
    </row>
    <row r="4" spans="1:19" s="9" customFormat="1">
      <c r="B4" s="9" t="s">
        <v>546</v>
      </c>
    </row>
    <row r="5" spans="1:19" s="9" customFormat="1">
      <c r="B5" s="9" t="s">
        <v>547</v>
      </c>
    </row>
    <row r="6" spans="1:19" s="9" customFormat="1">
      <c r="B6" s="9" t="s">
        <v>548</v>
      </c>
    </row>
    <row r="7" spans="1:19" s="9" customFormat="1">
      <c r="B7" s="89" t="s">
        <v>549</v>
      </c>
    </row>
    <row r="8" spans="1:19" s="9" customFormat="1"/>
    <row r="10" spans="1:19" s="35" customFormat="1" ht="38">
      <c r="A10" s="33" t="s">
        <v>118</v>
      </c>
      <c r="B10" s="33" t="s">
        <v>58</v>
      </c>
      <c r="C10" s="33" t="s">
        <v>60</v>
      </c>
      <c r="D10" s="33" t="s">
        <v>66</v>
      </c>
      <c r="E10" s="33" t="s">
        <v>465</v>
      </c>
      <c r="F10" s="33" t="s">
        <v>68</v>
      </c>
      <c r="G10" s="33" t="s">
        <v>73</v>
      </c>
      <c r="H10" s="33" t="s">
        <v>62</v>
      </c>
      <c r="I10" s="33" t="s">
        <v>72</v>
      </c>
      <c r="J10" s="33" t="s">
        <v>63</v>
      </c>
      <c r="K10" s="33" t="s">
        <v>64</v>
      </c>
      <c r="L10" s="33" t="s">
        <v>87</v>
      </c>
      <c r="M10" s="33" t="s">
        <v>88</v>
      </c>
      <c r="N10" s="33" t="s">
        <v>65</v>
      </c>
      <c r="O10" s="34" t="s">
        <v>89</v>
      </c>
      <c r="P10" s="34" t="s">
        <v>90</v>
      </c>
      <c r="Q10" s="34" t="s">
        <v>91</v>
      </c>
      <c r="R10" s="33" t="s">
        <v>92</v>
      </c>
      <c r="S10" s="33" t="s">
        <v>115</v>
      </c>
    </row>
    <row r="11" spans="1:19" ht="140" customHeight="1">
      <c r="A11" s="22">
        <v>1</v>
      </c>
      <c r="B11" s="23" t="s">
        <v>67</v>
      </c>
      <c r="C11" s="23" t="s">
        <v>61</v>
      </c>
      <c r="D11" s="23">
        <v>4</v>
      </c>
      <c r="E11" s="23">
        <v>1306</v>
      </c>
      <c r="F11" s="24" t="s">
        <v>24</v>
      </c>
      <c r="G11" s="23" t="s">
        <v>97</v>
      </c>
      <c r="H11" s="23" t="s">
        <v>71</v>
      </c>
      <c r="I11" s="23">
        <v>2023</v>
      </c>
      <c r="J11" s="25" t="s">
        <v>69</v>
      </c>
      <c r="K11" s="25" t="s">
        <v>70</v>
      </c>
      <c r="L11" s="23" t="s">
        <v>94</v>
      </c>
      <c r="M11" s="23" t="s">
        <v>95</v>
      </c>
      <c r="N11" s="23" t="s">
        <v>158</v>
      </c>
      <c r="O11" s="36">
        <f>LEN(TRIM(N11))</f>
        <v>458</v>
      </c>
      <c r="P11" s="36" t="str">
        <f>SUBSTITUTE(N11," ","")</f>
        <v>L'articledonneunaperçudelabibliothèquelittéraireJacques-Doucet,issuedulegsinitialducouturierJacquesDoucetàl’universitédeParis.Celle-ciconstitueunevénérableinstitutionoùlapoésieoccupeuneplaceimportantedanslescollections.Aprèsunepériodedetourmente,forted’unenouvelleéquipe,ellearouvertaupublicle14septembre2023.Elleprévoitdefuturschantierscommeleconditionnementoureconditionnementdescollections.</v>
      </c>
      <c r="Q11" s="36">
        <f>LEN(P11)</f>
        <v>393</v>
      </c>
      <c r="R11" s="22">
        <f>O11-Q11+1</f>
        <v>66</v>
      </c>
      <c r="S11" s="26">
        <f>(R11)/(E11)</f>
        <v>5.0535987748851458E-2</v>
      </c>
    </row>
    <row r="12" spans="1:19" ht="93" customHeight="1">
      <c r="A12" s="22">
        <v>2</v>
      </c>
      <c r="B12" s="23" t="s">
        <v>67</v>
      </c>
      <c r="C12" s="23" t="s">
        <v>74</v>
      </c>
      <c r="D12" s="23">
        <v>7</v>
      </c>
      <c r="E12" s="23">
        <v>2587</v>
      </c>
      <c r="F12" s="24" t="s">
        <v>25</v>
      </c>
      <c r="G12" s="23" t="s">
        <v>103</v>
      </c>
      <c r="H12" s="23" t="s">
        <v>71</v>
      </c>
      <c r="I12" s="23">
        <v>2023</v>
      </c>
      <c r="J12" s="25" t="s">
        <v>77</v>
      </c>
      <c r="K12" s="25" t="s">
        <v>76</v>
      </c>
      <c r="L12" s="23" t="s">
        <v>93</v>
      </c>
      <c r="M12" s="23" t="s">
        <v>96</v>
      </c>
      <c r="N12" s="23" t="s">
        <v>159</v>
      </c>
      <c r="O12" s="36">
        <f>LEN(TRIM(N12))</f>
        <v>320</v>
      </c>
      <c r="P12" s="36" t="str">
        <f>SUBSTITUTE(N12," ","")</f>
        <v>L'articlerevientsurladynamiquequ’aimpulséleCentredesarchivesduféminismedepuissacréation.Celui-cis’attèleàfairesortirdel’oublil’histoiredesfemmes,etrestaurerleurplacelégitime,autraversleconceptféministedematrimoine.Ilanotammentbénéficiéd’unenvironnementuniversitairefavorable.</v>
      </c>
      <c r="Q12" s="36">
        <f>LEN(P12)</f>
        <v>275</v>
      </c>
      <c r="R12" s="22">
        <f>O12-Q12+1</f>
        <v>46</v>
      </c>
      <c r="S12" s="26">
        <f>(R12)/(E12)</f>
        <v>1.778121376111326E-2</v>
      </c>
    </row>
    <row r="13" spans="1:19" ht="233" customHeight="1">
      <c r="A13" s="22">
        <v>3</v>
      </c>
      <c r="B13" s="23" t="s">
        <v>67</v>
      </c>
      <c r="C13" s="23" t="s">
        <v>75</v>
      </c>
      <c r="D13" s="23">
        <v>20</v>
      </c>
      <c r="E13" s="23">
        <v>7100</v>
      </c>
      <c r="F13" s="24" t="s">
        <v>26</v>
      </c>
      <c r="G13" s="23" t="s">
        <v>104</v>
      </c>
      <c r="H13" s="23" t="s">
        <v>71</v>
      </c>
      <c r="I13" s="23">
        <v>2020</v>
      </c>
      <c r="J13" s="25" t="s">
        <v>79</v>
      </c>
      <c r="K13" s="25" t="s">
        <v>78</v>
      </c>
      <c r="L13" s="23" t="s">
        <v>98</v>
      </c>
      <c r="M13" s="23" t="s">
        <v>99</v>
      </c>
      <c r="N13" s="23" t="s">
        <v>100</v>
      </c>
      <c r="O13" s="36">
        <f>LEN(TRIM(N13))</f>
        <v>879</v>
      </c>
      <c r="P13" s="36" t="str">
        <f>SUBSTITUTE(N13," ","")</f>
        <v>L'éducationauxmédiasetàl'informationfaitpartiedesprogrammesofficielsdel'éducationnationale,maiscommentenvisagerlaformationdesenseignantsetdesacteursscolairesàcettedisciplinetransversale?Aprèsavoirdresséunpanoramadel'éducationauxmédiasetàl'informationàl'école,àtraverslesprincipauxtextesderéférences,etsamiseenoeuvredanslecadredel'enseignementetdelaformationdesenseignants,l'auteureprésentelediplômeuniversitaireenéducationauxmédiasetàl'informationproposéeàl'universitéLyon1.L'auteurepoursuitl'articleenprésentantundispositifdeformationàdestinationd'enseignantsstagiairesdanslecadredessciencesmédico-sociales.L'analysedecedispositifsembleindiquersapertinencemalgrésesinsuffisances,etpermetd'envisagerd'autresdispositifsdeformationàdestinationdesenseignants.</v>
      </c>
      <c r="Q13" s="36">
        <f>LEN(P13)</f>
        <v>756</v>
      </c>
      <c r="R13" s="22">
        <f>O13-Q13+1</f>
        <v>124</v>
      </c>
      <c r="S13" s="26">
        <f>(R13)/(E13)</f>
        <v>1.7464788732394366E-2</v>
      </c>
    </row>
    <row r="14" spans="1:19" ht="8" customHeight="1">
      <c r="A14" s="28"/>
      <c r="B14" s="29"/>
      <c r="C14" s="29"/>
      <c r="D14" s="29"/>
      <c r="E14" s="29"/>
      <c r="F14" s="30"/>
      <c r="G14" s="29"/>
      <c r="H14" s="29"/>
      <c r="I14" s="29"/>
      <c r="J14" s="31"/>
      <c r="K14" s="31"/>
      <c r="L14" s="31"/>
      <c r="M14" s="31"/>
      <c r="N14" s="29"/>
      <c r="O14" s="29"/>
      <c r="P14" s="29"/>
      <c r="Q14" s="29"/>
      <c r="R14" s="29"/>
      <c r="S14" s="29"/>
    </row>
    <row r="15" spans="1:19" ht="189" customHeight="1">
      <c r="A15" s="22">
        <v>4</v>
      </c>
      <c r="B15" s="23" t="s">
        <v>80</v>
      </c>
      <c r="C15" s="23" t="s">
        <v>61</v>
      </c>
      <c r="D15" s="23">
        <v>3</v>
      </c>
      <c r="E15" s="23">
        <v>1289</v>
      </c>
      <c r="F15" s="24" t="s">
        <v>27</v>
      </c>
      <c r="G15" s="23" t="s">
        <v>101</v>
      </c>
      <c r="H15" s="23" t="s">
        <v>102</v>
      </c>
      <c r="I15" s="23">
        <v>2022</v>
      </c>
      <c r="J15" s="23" t="s">
        <v>85</v>
      </c>
      <c r="K15" s="25" t="s">
        <v>86</v>
      </c>
      <c r="L15" s="23" t="s">
        <v>105</v>
      </c>
      <c r="M15" s="23" t="s">
        <v>106</v>
      </c>
      <c r="N15" s="23" t="s">
        <v>107</v>
      </c>
      <c r="O15" s="36">
        <f>LEN(TRIM(N15))</f>
        <v>710</v>
      </c>
      <c r="P15" s="36" t="str">
        <f>SUBSTITUTE(N15," ","")</f>
        <v>Touteslesnouvellestechnologiespeuventinduiredesmenacesrelativesàlavieprivéeetàlasécurité,desrisquespourlasanté,dedésinformation,desobstaclesàl'accessibilitéoul'apprentissage.Lesorganisationsdoiventdonctenircomptedecesmenacesavantdelesintroduire.Pourillustrersonpropos,l’auteurdecetarticlediscutebrièvementdedeuxtechnologies-laréalitévirtuelleetl'analysededonnées-etdesmenacessouventignoréesparlesorganisations,àsavoir,risquespourlasantéetobstaclesàapprentissagepourlapremière,confidentialitéetsécuritépourladeuxième.Ilabordelamanièredontellespeuventêtretraitéesdupointdevuepolitiquedemanièreappropriée.</v>
      </c>
      <c r="Q15" s="36">
        <f>LEN(P15)</f>
        <v>602</v>
      </c>
      <c r="R15" s="22">
        <f>O15-Q15+1</f>
        <v>109</v>
      </c>
      <c r="S15" s="26">
        <f>(R15)/(E15)</f>
        <v>8.4561675717610557E-2</v>
      </c>
    </row>
    <row r="16" spans="1:19" ht="190" customHeight="1">
      <c r="A16" s="22">
        <v>5</v>
      </c>
      <c r="B16" s="23" t="s">
        <v>80</v>
      </c>
      <c r="C16" s="23" t="s">
        <v>74</v>
      </c>
      <c r="D16" s="23">
        <v>7</v>
      </c>
      <c r="E16" s="23">
        <v>3024</v>
      </c>
      <c r="F16" s="24" t="s">
        <v>464</v>
      </c>
      <c r="G16" s="23" t="s">
        <v>108</v>
      </c>
      <c r="H16" s="23" t="s">
        <v>102</v>
      </c>
      <c r="I16" s="23">
        <v>2022</v>
      </c>
      <c r="J16" s="23" t="s">
        <v>83</v>
      </c>
      <c r="K16" s="25" t="s">
        <v>84</v>
      </c>
      <c r="L16" s="23" t="s">
        <v>111</v>
      </c>
      <c r="M16" s="23" t="s">
        <v>112</v>
      </c>
      <c r="N16" s="23" t="s">
        <v>110</v>
      </c>
      <c r="O16" s="36">
        <f>LEN(TRIM(N16))</f>
        <v>642</v>
      </c>
      <c r="P16" s="36" t="str">
        <f>SUBSTITUTE(N16," ","")</f>
        <v>Àl'universitéaméricainedeDubuque,labibliothèqueadéployéPressbooks,uneplateformepourlamiseàdispositionderessourceséducativesouvertes.Cetteétudedecasfournitlesbasesnécessairespourmettreenplaceunesolutionauto-hébergéeàfaiblecoûtpoursoutenirlacréationderessourceséducativesouvertesparlesenseignantsetlesressourcesdisponiblesquel'universitéautiliséesdanssonprocessusdedéveloppement.Elleabordeladocumentation,lessystèmesetservicesutilisésetlecalendrierdepuisledébutduprojetjusqu'àlamiseenserviceréussieavecunecomplexitéminimaleetlemoinsdejargonpossible.</v>
      </c>
      <c r="Q16" s="36">
        <f>LEN(P16)</f>
        <v>547</v>
      </c>
      <c r="R16" s="22">
        <f>O16-Q16+1</f>
        <v>96</v>
      </c>
      <c r="S16" s="26">
        <f>(R16)/(E16)</f>
        <v>3.1746031746031744E-2</v>
      </c>
    </row>
    <row r="17" spans="1:19" ht="302" customHeight="1">
      <c r="A17" s="22">
        <v>6</v>
      </c>
      <c r="B17" s="23" t="s">
        <v>80</v>
      </c>
      <c r="C17" s="23" t="s">
        <v>75</v>
      </c>
      <c r="D17" s="23">
        <v>17</v>
      </c>
      <c r="E17" s="23">
        <v>3718</v>
      </c>
      <c r="F17" s="24" t="s">
        <v>28</v>
      </c>
      <c r="G17" s="23" t="s">
        <v>109</v>
      </c>
      <c r="H17" s="23" t="s">
        <v>102</v>
      </c>
      <c r="I17" s="23">
        <v>2022</v>
      </c>
      <c r="J17" s="23" t="s">
        <v>81</v>
      </c>
      <c r="K17" s="25" t="s">
        <v>82</v>
      </c>
      <c r="L17" s="23" t="s">
        <v>111</v>
      </c>
      <c r="M17" s="23" t="s">
        <v>113</v>
      </c>
      <c r="N17" s="23" t="s">
        <v>114</v>
      </c>
      <c r="O17" s="36">
        <f>LEN(TRIM(N17))</f>
        <v>1107</v>
      </c>
      <c r="P17" s="36" t="str">
        <f>SUBSTITUTE(N17," ","")</f>
        <v>DigitalPublicLibraryofAmerica(DPLA)estunportailquirassemblelesressourcesnumériséesdeplusde4000bibliothèques,archivesetmuséesauxÉtats-Unis.CetarticleprésenteleprojetDPLA,quifaitl’objetd'uneconsultationcontinuedelafondationWikimedia,lancéaudébutde2020.Ceprojetviseàcréerunprocessusparlequellesressourceslibresdedroitsousouslicenceouvertequiontdéjàétérécoltées,commelesimages,peuventêtrecopiéesdansWikimediaCommonspuisintégréesdansdesarticlesdeWikipédia.Cetteapprochefournituneramped'accèssimpleàlaparticipationàWikipédiapourlesinstitutionsDPLA,enparticuliercelles,nombreuses,quin'auraient,autrement,paslesmoyensdelefaire.Leprojetnécessiteunechaînedepartenariatsentredesorganisationsdistinctes,ainsiqu'unevariétédemétadonnéesetd'exigencestechniques.Lesstatistiquesd'utilisationélevéesdesarticlesWikipédiaoùsontinclusesdesimagesconstituentuneincitationpourimpliquerdenouveauxparticipants,danslamiseàdispositiondecesressourcesnumériséessurWikipedia.</v>
      </c>
      <c r="Q17" s="36">
        <f>LEN(P17)</f>
        <v>944</v>
      </c>
      <c r="R17" s="22">
        <f>O17-Q17+1</f>
        <v>164</v>
      </c>
      <c r="S17" s="26">
        <f>(R17)/(E17)</f>
        <v>4.4109736417428727E-2</v>
      </c>
    </row>
  </sheetData>
  <hyperlinks>
    <hyperlink ref="J11" r:id="rId1" xr:uid="{8CE1D263-3168-2448-B1D5-32EB636D319E}"/>
    <hyperlink ref="K11" r:id="rId2" xr:uid="{28DAEE0E-7A6C-6943-9A7D-4C52DB7FA44A}"/>
    <hyperlink ref="K12" r:id="rId3" xr:uid="{C546BC11-90D1-0440-AB9A-B3E3991E57B2}"/>
    <hyperlink ref="J12" r:id="rId4" xr:uid="{782221C7-1E1B-AC4A-B6B8-1B3C237918E0}"/>
    <hyperlink ref="K13" r:id="rId5" xr:uid="{4110C96C-3825-E741-A5C3-1FC88BE7E8FA}"/>
    <hyperlink ref="J13" r:id="rId6" xr:uid="{389FC923-04B2-3743-B6CC-43651298E905}"/>
    <hyperlink ref="K17" r:id="rId7" xr:uid="{530AE1B2-D281-E24D-8178-4A8663F78DAA}"/>
    <hyperlink ref="K16" r:id="rId8" xr:uid="{670902C2-859C-BF48-A1E9-EF1241509778}"/>
    <hyperlink ref="K15" r:id="rId9" xr:uid="{FA05E96B-3158-5141-809A-39717864E5EC}"/>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D249CE-3CB1-524A-9CE5-02997764014F}">
  <sheetPr>
    <tabColor rgb="FF8B1201"/>
  </sheetPr>
  <dimension ref="A1:M24"/>
  <sheetViews>
    <sheetView topLeftCell="D1" zoomScaleNormal="100" workbookViewId="0">
      <selection activeCell="K1" sqref="K1"/>
    </sheetView>
  </sheetViews>
  <sheetFormatPr baseColWidth="10" defaultRowHeight="16"/>
  <cols>
    <col min="1" max="1" width="26.6640625" style="9" customWidth="1"/>
    <col min="2" max="10" width="22.33203125" style="2" customWidth="1"/>
    <col min="11" max="11" width="27.1640625" style="2" bestFit="1" customWidth="1"/>
    <col min="12" max="13" width="22.33203125" style="2" customWidth="1"/>
    <col min="14" max="15" width="10.83203125" style="2"/>
    <col min="16" max="16" width="21" style="2" customWidth="1"/>
    <col min="17" max="16384" width="10.83203125" style="2"/>
  </cols>
  <sheetData>
    <row r="1" spans="1:13" s="6" customFormat="1" ht="18">
      <c r="A1" s="4"/>
      <c r="B1" s="5" t="s">
        <v>33</v>
      </c>
      <c r="C1" s="5" t="s">
        <v>32</v>
      </c>
      <c r="D1" s="5" t="s">
        <v>133</v>
      </c>
      <c r="E1" s="5" t="s">
        <v>141</v>
      </c>
      <c r="F1" s="5" t="s">
        <v>29</v>
      </c>
      <c r="G1" s="5" t="s">
        <v>31</v>
      </c>
      <c r="H1" s="5" t="s">
        <v>30</v>
      </c>
      <c r="I1" s="5" t="s">
        <v>145</v>
      </c>
      <c r="J1" s="5" t="s">
        <v>160</v>
      </c>
      <c r="K1" s="5" t="s">
        <v>161</v>
      </c>
      <c r="L1" s="5" t="s">
        <v>147</v>
      </c>
      <c r="M1" s="5" t="s">
        <v>146</v>
      </c>
    </row>
    <row r="2" spans="1:13" ht="21">
      <c r="A2" s="5" t="s">
        <v>456</v>
      </c>
      <c r="B2" s="168" t="s">
        <v>457</v>
      </c>
      <c r="C2" s="168" t="s">
        <v>457</v>
      </c>
      <c r="D2" s="168" t="s">
        <v>457</v>
      </c>
      <c r="E2" s="168" t="s">
        <v>457</v>
      </c>
      <c r="F2" s="168"/>
      <c r="G2" s="168"/>
      <c r="H2" s="1"/>
      <c r="I2" s="1"/>
      <c r="J2" s="1"/>
      <c r="K2" s="1"/>
      <c r="L2" s="1"/>
      <c r="M2" s="1"/>
    </row>
    <row r="3" spans="1:13" ht="21">
      <c r="A3" s="5" t="s">
        <v>453</v>
      </c>
      <c r="B3" s="168" t="s">
        <v>457</v>
      </c>
      <c r="C3" s="168" t="s">
        <v>457</v>
      </c>
      <c r="D3" s="168" t="s">
        <v>457</v>
      </c>
      <c r="E3" s="168" t="s">
        <v>457</v>
      </c>
      <c r="F3" s="168" t="s">
        <v>457</v>
      </c>
      <c r="G3" s="168" t="s">
        <v>457</v>
      </c>
      <c r="H3" s="1"/>
      <c r="I3" s="1"/>
      <c r="J3" s="1"/>
      <c r="K3" s="1"/>
      <c r="L3" s="1"/>
      <c r="M3" s="1"/>
    </row>
    <row r="4" spans="1:13" ht="21">
      <c r="A4" s="5" t="s">
        <v>454</v>
      </c>
      <c r="B4" s="168" t="s">
        <v>457</v>
      </c>
      <c r="C4" s="168" t="s">
        <v>457</v>
      </c>
      <c r="D4" s="168" t="s">
        <v>457</v>
      </c>
      <c r="E4" s="168" t="s">
        <v>457</v>
      </c>
      <c r="F4" s="168" t="s">
        <v>457</v>
      </c>
      <c r="G4" s="168" t="s">
        <v>457</v>
      </c>
      <c r="H4" s="1"/>
      <c r="I4" s="1"/>
      <c r="J4" s="1"/>
      <c r="K4" s="1"/>
      <c r="L4" s="1"/>
      <c r="M4" s="1"/>
    </row>
    <row r="5" spans="1:13" ht="21">
      <c r="A5" s="8" t="s">
        <v>458</v>
      </c>
      <c r="B5" s="168" t="s">
        <v>457</v>
      </c>
      <c r="C5" s="168" t="s">
        <v>457</v>
      </c>
      <c r="D5" s="168" t="s">
        <v>457</v>
      </c>
      <c r="E5" s="168" t="s">
        <v>457</v>
      </c>
      <c r="F5" s="168" t="s">
        <v>457</v>
      </c>
      <c r="G5" s="168" t="s">
        <v>457</v>
      </c>
      <c r="H5" s="1"/>
      <c r="I5" s="1"/>
      <c r="J5" s="1"/>
      <c r="K5" s="1"/>
      <c r="L5" s="1"/>
      <c r="M5" s="1"/>
    </row>
    <row r="6" spans="1:13" ht="21">
      <c r="A6" s="8" t="s">
        <v>459</v>
      </c>
      <c r="B6" s="168" t="s">
        <v>457</v>
      </c>
      <c r="C6" s="168" t="s">
        <v>457</v>
      </c>
      <c r="D6" s="168" t="s">
        <v>457</v>
      </c>
      <c r="E6" s="168" t="s">
        <v>457</v>
      </c>
      <c r="F6" s="168" t="s">
        <v>457</v>
      </c>
      <c r="G6" s="168" t="s">
        <v>457</v>
      </c>
      <c r="H6" s="1"/>
      <c r="I6" s="1"/>
      <c r="J6" s="1"/>
      <c r="K6" s="1"/>
      <c r="L6" s="1"/>
      <c r="M6" s="1"/>
    </row>
    <row r="7" spans="1:13" ht="21">
      <c r="A7" s="8" t="s">
        <v>460</v>
      </c>
      <c r="B7" s="168" t="s">
        <v>457</v>
      </c>
      <c r="C7" s="168" t="s">
        <v>457</v>
      </c>
      <c r="D7" s="168" t="s">
        <v>457</v>
      </c>
      <c r="E7" s="168" t="s">
        <v>457</v>
      </c>
      <c r="F7" s="168" t="s">
        <v>457</v>
      </c>
      <c r="G7" s="168" t="s">
        <v>457</v>
      </c>
      <c r="H7" s="1"/>
      <c r="I7" s="1"/>
      <c r="J7" s="1"/>
      <c r="K7" s="1"/>
      <c r="L7" s="1"/>
      <c r="M7" s="1"/>
    </row>
    <row r="8" spans="1:13" ht="21">
      <c r="A8" s="8" t="s">
        <v>461</v>
      </c>
      <c r="B8" s="3"/>
      <c r="C8" s="3"/>
      <c r="D8" s="3"/>
      <c r="E8" s="3"/>
      <c r="F8" s="3"/>
      <c r="G8" s="3"/>
      <c r="H8" s="1"/>
      <c r="I8" s="1"/>
      <c r="J8" s="1"/>
      <c r="K8" s="1"/>
      <c r="L8" s="1"/>
      <c r="M8" s="1"/>
    </row>
    <row r="9" spans="1:13" ht="21">
      <c r="A9" s="8" t="s">
        <v>462</v>
      </c>
      <c r="B9" s="168" t="s">
        <v>457</v>
      </c>
      <c r="C9" s="168" t="s">
        <v>457</v>
      </c>
      <c r="D9" s="168" t="s">
        <v>457</v>
      </c>
      <c r="E9" s="168" t="s">
        <v>457</v>
      </c>
      <c r="F9" s="168" t="s">
        <v>457</v>
      </c>
      <c r="G9" s="168" t="s">
        <v>457</v>
      </c>
      <c r="H9" s="1"/>
      <c r="I9" s="1"/>
      <c r="J9" s="1"/>
      <c r="K9" s="1"/>
      <c r="L9" s="1"/>
      <c r="M9" s="1"/>
    </row>
    <row r="10" spans="1:13" ht="18">
      <c r="A10" s="5" t="s">
        <v>455</v>
      </c>
      <c r="B10" s="1"/>
      <c r="C10" s="1"/>
      <c r="D10" s="1"/>
      <c r="E10" s="1"/>
      <c r="F10" s="1"/>
      <c r="G10" s="1"/>
      <c r="H10" s="1"/>
      <c r="I10" s="1"/>
      <c r="J10" s="1"/>
      <c r="K10" s="1"/>
      <c r="L10" s="1"/>
      <c r="M10" s="1"/>
    </row>
    <row r="11" spans="1:13" ht="21">
      <c r="A11" s="8" t="s">
        <v>458</v>
      </c>
      <c r="B11" s="168" t="s">
        <v>457</v>
      </c>
      <c r="C11" s="168" t="s">
        <v>457</v>
      </c>
      <c r="D11" s="168" t="s">
        <v>457</v>
      </c>
      <c r="E11" s="168" t="s">
        <v>457</v>
      </c>
      <c r="F11" s="168" t="s">
        <v>457</v>
      </c>
      <c r="G11" s="168" t="s">
        <v>457</v>
      </c>
      <c r="H11" s="1"/>
      <c r="I11" s="1"/>
      <c r="J11" s="1"/>
      <c r="K11" s="1"/>
      <c r="L11" s="1"/>
      <c r="M11" s="1"/>
    </row>
    <row r="12" spans="1:13" ht="21">
      <c r="A12" s="8" t="s">
        <v>459</v>
      </c>
      <c r="B12" s="168" t="s">
        <v>457</v>
      </c>
      <c r="C12" s="168" t="s">
        <v>457</v>
      </c>
      <c r="D12" s="168" t="s">
        <v>457</v>
      </c>
      <c r="E12" s="168" t="s">
        <v>457</v>
      </c>
      <c r="F12" s="168" t="s">
        <v>457</v>
      </c>
      <c r="G12" s="168" t="s">
        <v>457</v>
      </c>
      <c r="H12" s="1"/>
      <c r="I12" s="1"/>
      <c r="J12" s="1"/>
      <c r="K12" s="1"/>
      <c r="L12" s="1"/>
      <c r="M12" s="1"/>
    </row>
    <row r="13" spans="1:13" ht="21">
      <c r="A13" s="8" t="s">
        <v>460</v>
      </c>
      <c r="B13" s="3"/>
      <c r="C13" s="3"/>
      <c r="D13" s="3"/>
      <c r="E13" s="3"/>
      <c r="F13" s="3"/>
      <c r="G13" s="3"/>
      <c r="H13" s="1"/>
      <c r="I13" s="1"/>
      <c r="J13" s="1"/>
      <c r="K13" s="1"/>
      <c r="L13" s="1"/>
      <c r="M13" s="1"/>
    </row>
    <row r="14" spans="1:13" ht="21">
      <c r="A14" s="8" t="s">
        <v>461</v>
      </c>
      <c r="B14" s="3"/>
      <c r="C14" s="3"/>
      <c r="D14" s="3"/>
      <c r="E14" s="3"/>
      <c r="F14" s="3"/>
      <c r="G14" s="3"/>
      <c r="H14" s="1"/>
      <c r="I14" s="1"/>
      <c r="J14" s="1"/>
      <c r="K14" s="1"/>
      <c r="L14" s="1"/>
      <c r="M14" s="1"/>
    </row>
    <row r="15" spans="1:13" ht="21">
      <c r="A15" s="8" t="s">
        <v>462</v>
      </c>
      <c r="B15" s="168" t="s">
        <v>457</v>
      </c>
      <c r="C15" s="168" t="s">
        <v>457</v>
      </c>
      <c r="D15" s="168" t="s">
        <v>457</v>
      </c>
      <c r="E15" s="168" t="s">
        <v>457</v>
      </c>
      <c r="F15" s="168" t="s">
        <v>457</v>
      </c>
      <c r="G15" s="168" t="s">
        <v>457</v>
      </c>
      <c r="H15" s="1"/>
      <c r="I15" s="1"/>
      <c r="J15" s="1"/>
      <c r="K15" s="1"/>
      <c r="L15" s="1"/>
      <c r="M15" s="1"/>
    </row>
    <row r="16" spans="1:13" ht="21">
      <c r="A16" s="5" t="s">
        <v>463</v>
      </c>
      <c r="B16" s="168" t="s">
        <v>457</v>
      </c>
      <c r="C16" s="168" t="s">
        <v>457</v>
      </c>
      <c r="D16" s="168" t="s">
        <v>457</v>
      </c>
      <c r="E16" s="168" t="s">
        <v>457</v>
      </c>
      <c r="F16" s="168" t="s">
        <v>457</v>
      </c>
      <c r="G16" s="168" t="s">
        <v>457</v>
      </c>
      <c r="H16" s="1"/>
      <c r="I16" s="1"/>
      <c r="J16" s="1"/>
      <c r="K16" s="1"/>
      <c r="L16" s="1"/>
      <c r="M16" s="1"/>
    </row>
    <row r="17" spans="1:13" ht="18">
      <c r="A17" s="5" t="s">
        <v>569</v>
      </c>
      <c r="B17" s="1"/>
      <c r="C17" s="1"/>
      <c r="D17" s="1"/>
      <c r="E17" s="1"/>
      <c r="F17" s="1"/>
      <c r="G17" s="1"/>
      <c r="H17" s="1"/>
      <c r="I17" s="1"/>
      <c r="J17" s="1"/>
      <c r="K17" s="1"/>
      <c r="L17" s="1"/>
      <c r="M17" s="1"/>
    </row>
    <row r="20" spans="1:13">
      <c r="A20" s="9" t="s">
        <v>34</v>
      </c>
    </row>
    <row r="21" spans="1:13">
      <c r="A21" s="10" t="s">
        <v>35</v>
      </c>
    </row>
    <row r="23" spans="1:13">
      <c r="A23" s="9" t="s">
        <v>36</v>
      </c>
    </row>
    <row r="24" spans="1:13">
      <c r="A24" s="10" t="s">
        <v>37</v>
      </c>
    </row>
  </sheetData>
  <hyperlinks>
    <hyperlink ref="A21" r:id="rId1" xr:uid="{DAE0B60B-FC32-DA49-8066-15AF87F80D9D}"/>
    <hyperlink ref="A24" r:id="rId2" xr:uid="{A3116512-3843-584F-B6EA-E875C3A10126}"/>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FAA945-CF75-DC45-9001-CD9CECCF2265}">
  <sheetPr>
    <tabColor theme="8" tint="-0.499984740745262"/>
  </sheetPr>
  <dimension ref="A1:E38"/>
  <sheetViews>
    <sheetView zoomScale="91" zoomScaleNormal="91" workbookViewId="0">
      <selection activeCell="F10" sqref="F10"/>
    </sheetView>
  </sheetViews>
  <sheetFormatPr baseColWidth="10" defaultRowHeight="16"/>
  <cols>
    <col min="1" max="1" width="26" style="2" bestFit="1" customWidth="1"/>
    <col min="2" max="2" width="34" style="2" customWidth="1"/>
    <col min="3" max="3" width="38.6640625" style="2" customWidth="1"/>
    <col min="4" max="4" width="43.6640625" style="2" customWidth="1"/>
    <col min="5" max="5" width="40.83203125" style="2" customWidth="1"/>
    <col min="6" max="16384" width="10.83203125" style="2"/>
  </cols>
  <sheetData>
    <row r="1" spans="1:5" ht="17">
      <c r="A1" s="37" t="s">
        <v>166</v>
      </c>
      <c r="B1" s="37" t="s">
        <v>233</v>
      </c>
      <c r="C1" s="37" t="s">
        <v>167</v>
      </c>
      <c r="D1" s="37" t="s">
        <v>228</v>
      </c>
      <c r="E1" s="37" t="s">
        <v>234</v>
      </c>
    </row>
    <row r="2" spans="1:5" ht="34">
      <c r="A2" s="239" t="s">
        <v>168</v>
      </c>
      <c r="B2" s="23" t="s">
        <v>169</v>
      </c>
      <c r="C2" s="23" t="s">
        <v>170</v>
      </c>
      <c r="D2" s="23" t="s">
        <v>235</v>
      </c>
      <c r="E2" s="23"/>
    </row>
    <row r="3" spans="1:5" ht="34">
      <c r="A3" s="240"/>
      <c r="B3" s="23" t="s">
        <v>171</v>
      </c>
      <c r="C3" s="23" t="s">
        <v>172</v>
      </c>
      <c r="D3" s="23" t="s">
        <v>236</v>
      </c>
      <c r="E3" s="23"/>
    </row>
    <row r="4" spans="1:5" ht="34">
      <c r="A4" s="240"/>
      <c r="B4" s="23" t="s">
        <v>173</v>
      </c>
      <c r="C4" s="23" t="s">
        <v>174</v>
      </c>
      <c r="D4" s="23" t="s">
        <v>237</v>
      </c>
      <c r="E4" s="23"/>
    </row>
    <row r="5" spans="1:5" ht="34">
      <c r="A5" s="240"/>
      <c r="B5" s="23" t="s">
        <v>313</v>
      </c>
      <c r="C5" s="23" t="s">
        <v>316</v>
      </c>
      <c r="D5" s="23" t="s">
        <v>317</v>
      </c>
      <c r="E5" s="23"/>
    </row>
    <row r="6" spans="1:5" ht="34">
      <c r="A6" s="240"/>
      <c r="B6" s="23" t="s">
        <v>175</v>
      </c>
      <c r="C6" s="23" t="s">
        <v>176</v>
      </c>
      <c r="D6" s="23" t="s">
        <v>238</v>
      </c>
      <c r="E6" s="23"/>
    </row>
    <row r="7" spans="1:5" ht="34">
      <c r="A7" s="240"/>
      <c r="B7" s="23" t="s">
        <v>177</v>
      </c>
      <c r="C7" s="23" t="s">
        <v>178</v>
      </c>
      <c r="D7" s="23" t="s">
        <v>239</v>
      </c>
      <c r="E7" s="23"/>
    </row>
    <row r="8" spans="1:5" ht="34">
      <c r="A8" s="240"/>
      <c r="B8" s="23" t="s">
        <v>179</v>
      </c>
      <c r="C8" s="23" t="s">
        <v>180</v>
      </c>
      <c r="D8" s="38" t="s">
        <v>240</v>
      </c>
      <c r="E8" s="38"/>
    </row>
    <row r="9" spans="1:5" ht="34">
      <c r="A9" s="240"/>
      <c r="B9" s="23" t="s">
        <v>181</v>
      </c>
      <c r="C9" s="23" t="s">
        <v>182</v>
      </c>
      <c r="D9" s="38" t="s">
        <v>241</v>
      </c>
      <c r="E9" s="38"/>
    </row>
    <row r="10" spans="1:5" ht="102">
      <c r="A10" s="240"/>
      <c r="B10" s="23" t="s">
        <v>183</v>
      </c>
      <c r="C10" s="23" t="s">
        <v>184</v>
      </c>
      <c r="D10" s="23" t="s">
        <v>229</v>
      </c>
      <c r="E10" s="23"/>
    </row>
    <row r="11" spans="1:5" ht="34">
      <c r="A11" s="240"/>
      <c r="B11" s="23" t="s">
        <v>185</v>
      </c>
      <c r="C11" s="23" t="s">
        <v>186</v>
      </c>
      <c r="D11" s="23" t="s">
        <v>242</v>
      </c>
      <c r="E11" s="23"/>
    </row>
    <row r="12" spans="1:5" ht="68">
      <c r="A12" s="240"/>
      <c r="B12" s="23" t="s">
        <v>187</v>
      </c>
      <c r="C12" s="23" t="s">
        <v>188</v>
      </c>
      <c r="D12" s="38" t="s">
        <v>243</v>
      </c>
      <c r="E12" s="38"/>
    </row>
    <row r="13" spans="1:5" ht="68">
      <c r="A13" s="240"/>
      <c r="B13" s="23" t="s">
        <v>277</v>
      </c>
      <c r="C13" s="23" t="s">
        <v>291</v>
      </c>
      <c r="D13" s="38" t="s">
        <v>292</v>
      </c>
      <c r="E13" s="38"/>
    </row>
    <row r="14" spans="1:5" ht="34">
      <c r="A14" s="240"/>
      <c r="B14" s="23" t="s">
        <v>189</v>
      </c>
      <c r="C14" s="23" t="s">
        <v>190</v>
      </c>
      <c r="D14" s="23" t="s">
        <v>244</v>
      </c>
      <c r="E14" s="23"/>
    </row>
    <row r="15" spans="1:5" ht="35" customHeight="1">
      <c r="A15" s="241"/>
      <c r="B15" s="23" t="s">
        <v>191</v>
      </c>
      <c r="C15" s="23" t="s">
        <v>192</v>
      </c>
      <c r="D15" s="23" t="s">
        <v>245</v>
      </c>
      <c r="E15" s="23"/>
    </row>
    <row r="16" spans="1:5" ht="5" customHeight="1">
      <c r="A16" s="39"/>
      <c r="B16" s="40"/>
      <c r="C16" s="40"/>
      <c r="D16" s="41"/>
      <c r="E16" s="41"/>
    </row>
    <row r="17" spans="1:5" ht="34">
      <c r="A17" s="242" t="s">
        <v>126</v>
      </c>
      <c r="B17" s="23" t="s">
        <v>193</v>
      </c>
      <c r="C17" s="23" t="s">
        <v>246</v>
      </c>
      <c r="D17" s="23" t="s">
        <v>247</v>
      </c>
      <c r="E17" s="23"/>
    </row>
    <row r="18" spans="1:5" ht="153">
      <c r="A18" s="243"/>
      <c r="B18" s="23" t="s">
        <v>194</v>
      </c>
      <c r="C18" s="23" t="s">
        <v>195</v>
      </c>
      <c r="D18" s="23" t="s">
        <v>265</v>
      </c>
      <c r="E18" s="23"/>
    </row>
    <row r="19" spans="1:5" ht="34">
      <c r="A19" s="243"/>
      <c r="B19" s="23" t="s">
        <v>196</v>
      </c>
      <c r="C19" s="23" t="s">
        <v>197</v>
      </c>
      <c r="D19" s="23" t="s">
        <v>248</v>
      </c>
      <c r="E19" s="23"/>
    </row>
    <row r="20" spans="1:5" ht="34">
      <c r="A20" s="243"/>
      <c r="B20" s="23" t="s">
        <v>198</v>
      </c>
      <c r="C20" s="23" t="s">
        <v>199</v>
      </c>
      <c r="D20" s="23" t="s">
        <v>249</v>
      </c>
      <c r="E20" s="23"/>
    </row>
    <row r="21" spans="1:5" ht="67" customHeight="1">
      <c r="A21" s="243"/>
      <c r="B21" s="23" t="s">
        <v>200</v>
      </c>
      <c r="C21" s="23" t="s">
        <v>201</v>
      </c>
      <c r="D21" s="23" t="s">
        <v>250</v>
      </c>
      <c r="E21" s="23"/>
    </row>
    <row r="22" spans="1:5" ht="102">
      <c r="A22" s="243"/>
      <c r="B22" s="23" t="s">
        <v>202</v>
      </c>
      <c r="C22" s="23" t="s">
        <v>203</v>
      </c>
      <c r="D22" s="38" t="s">
        <v>589</v>
      </c>
      <c r="E22" s="38"/>
    </row>
    <row r="23" spans="1:5" ht="51">
      <c r="A23" s="243"/>
      <c r="B23" s="23" t="s">
        <v>204</v>
      </c>
      <c r="C23" s="23" t="s">
        <v>252</v>
      </c>
      <c r="D23" s="23" t="s">
        <v>253</v>
      </c>
      <c r="E23" s="23"/>
    </row>
    <row r="24" spans="1:5" ht="68">
      <c r="A24" s="243"/>
      <c r="B24" s="23" t="s">
        <v>205</v>
      </c>
      <c r="C24" s="23" t="s">
        <v>254</v>
      </c>
      <c r="D24" s="38" t="s">
        <v>255</v>
      </c>
      <c r="E24" s="38"/>
    </row>
    <row r="25" spans="1:5" ht="68">
      <c r="A25" s="243"/>
      <c r="B25" s="23" t="s">
        <v>206</v>
      </c>
      <c r="C25" s="23" t="s">
        <v>256</v>
      </c>
      <c r="D25" s="38" t="s">
        <v>257</v>
      </c>
      <c r="E25" s="38"/>
    </row>
    <row r="26" spans="1:5" ht="52" customHeight="1">
      <c r="A26" s="244"/>
      <c r="B26" s="23" t="s">
        <v>207</v>
      </c>
      <c r="C26" s="23" t="s">
        <v>208</v>
      </c>
      <c r="D26" s="38" t="s">
        <v>258</v>
      </c>
      <c r="E26" s="38"/>
    </row>
    <row r="27" spans="1:5" ht="5" customHeight="1">
      <c r="A27" s="39"/>
      <c r="B27" s="40"/>
      <c r="C27" s="40"/>
      <c r="D27" s="41"/>
      <c r="E27" s="41"/>
    </row>
    <row r="28" spans="1:5" ht="85">
      <c r="A28" s="242" t="s">
        <v>209</v>
      </c>
      <c r="B28" s="23" t="s">
        <v>294</v>
      </c>
      <c r="C28" s="203" t="s">
        <v>232</v>
      </c>
      <c r="D28" s="38" t="s">
        <v>590</v>
      </c>
      <c r="E28" s="38"/>
    </row>
    <row r="29" spans="1:5" ht="52" customHeight="1">
      <c r="A29" s="243"/>
      <c r="B29" s="23" t="s">
        <v>210</v>
      </c>
      <c r="C29" s="23" t="s">
        <v>274</v>
      </c>
      <c r="D29" s="38" t="s">
        <v>260</v>
      </c>
      <c r="E29" s="38"/>
    </row>
    <row r="30" spans="1:5" ht="68">
      <c r="A30" s="243"/>
      <c r="B30" s="23" t="s">
        <v>211</v>
      </c>
      <c r="C30" s="23" t="s">
        <v>212</v>
      </c>
      <c r="D30" s="23" t="s">
        <v>261</v>
      </c>
      <c r="E30" s="23"/>
    </row>
    <row r="31" spans="1:5" ht="34">
      <c r="A31" s="243"/>
      <c r="B31" s="23" t="s">
        <v>213</v>
      </c>
      <c r="C31" s="23" t="s">
        <v>214</v>
      </c>
      <c r="D31" s="38" t="s">
        <v>262</v>
      </c>
      <c r="E31" s="38"/>
    </row>
    <row r="32" spans="1:5" ht="68">
      <c r="A32" s="243"/>
      <c r="B32" s="23" t="s">
        <v>215</v>
      </c>
      <c r="C32" s="23" t="s">
        <v>216</v>
      </c>
      <c r="D32" s="23" t="s">
        <v>263</v>
      </c>
      <c r="E32" s="23"/>
    </row>
    <row r="33" spans="1:5" ht="51">
      <c r="A33" s="244"/>
      <c r="B33" s="23" t="s">
        <v>217</v>
      </c>
      <c r="C33" s="23" t="s">
        <v>218</v>
      </c>
      <c r="D33" s="38" t="s">
        <v>264</v>
      </c>
      <c r="E33" s="38"/>
    </row>
    <row r="34" spans="1:5">
      <c r="A34" s="43"/>
      <c r="B34" s="44"/>
      <c r="C34" s="44"/>
      <c r="D34" s="44"/>
      <c r="E34" s="44"/>
    </row>
    <row r="35" spans="1:5" ht="34">
      <c r="A35" s="242" t="s">
        <v>219</v>
      </c>
      <c r="B35" s="23" t="s">
        <v>220</v>
      </c>
      <c r="C35" s="23" t="s">
        <v>221</v>
      </c>
      <c r="D35" s="23" t="s">
        <v>231</v>
      </c>
      <c r="E35" s="23"/>
    </row>
    <row r="36" spans="1:5" ht="34">
      <c r="A36" s="243"/>
      <c r="B36" s="23" t="s">
        <v>222</v>
      </c>
      <c r="C36" s="23" t="s">
        <v>223</v>
      </c>
      <c r="D36" s="38" t="s">
        <v>230</v>
      </c>
      <c r="E36" s="38"/>
    </row>
    <row r="37" spans="1:5" ht="34">
      <c r="A37" s="243"/>
      <c r="B37" s="23" t="s">
        <v>224</v>
      </c>
      <c r="C37" s="23" t="s">
        <v>225</v>
      </c>
      <c r="D37" s="38" t="s">
        <v>230</v>
      </c>
      <c r="E37" s="38"/>
    </row>
    <row r="38" spans="1:5" ht="34">
      <c r="A38" s="244"/>
      <c r="B38" s="23" t="s">
        <v>226</v>
      </c>
      <c r="C38" s="23" t="s">
        <v>227</v>
      </c>
      <c r="D38" s="38" t="s">
        <v>230</v>
      </c>
      <c r="E38" s="38"/>
    </row>
  </sheetData>
  <mergeCells count="4">
    <mergeCell ref="A2:A15"/>
    <mergeCell ref="A17:A26"/>
    <mergeCell ref="A28:A33"/>
    <mergeCell ref="A35:A3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11C25-9BB8-2D4D-BD22-C1C48EEC1AD0}">
  <sheetPr>
    <tabColor rgb="FFDBAA1D"/>
  </sheetPr>
  <dimension ref="A1:C38"/>
  <sheetViews>
    <sheetView topLeftCell="A28" zoomScaleNormal="100" workbookViewId="0">
      <selection activeCell="C33" sqref="C33"/>
    </sheetView>
  </sheetViews>
  <sheetFormatPr baseColWidth="10" defaultRowHeight="16"/>
  <cols>
    <col min="1" max="1" width="21.83203125" style="32" bestFit="1" customWidth="1"/>
    <col min="2" max="2" width="49.1640625" style="27" bestFit="1" customWidth="1"/>
    <col min="3" max="3" width="98.6640625" style="27" customWidth="1"/>
    <col min="4" max="16384" width="10.83203125" style="27"/>
  </cols>
  <sheetData>
    <row r="1" spans="1:3" ht="71" customHeight="1">
      <c r="A1" s="45" t="s">
        <v>33</v>
      </c>
      <c r="B1" s="46" t="e" vm="1">
        <v>#VALUE!</v>
      </c>
    </row>
    <row r="2" spans="1:3" ht="17">
      <c r="A2" s="37" t="s">
        <v>166</v>
      </c>
      <c r="B2" s="37" t="s">
        <v>233</v>
      </c>
      <c r="C2" s="37" t="s">
        <v>234</v>
      </c>
    </row>
    <row r="3" spans="1:3" ht="17">
      <c r="A3" s="239" t="s">
        <v>168</v>
      </c>
      <c r="B3" s="23" t="s">
        <v>169</v>
      </c>
      <c r="C3" s="23" t="s">
        <v>33</v>
      </c>
    </row>
    <row r="4" spans="1:3" ht="17">
      <c r="A4" s="240"/>
      <c r="B4" s="23" t="s">
        <v>171</v>
      </c>
      <c r="C4" s="23" t="s">
        <v>33</v>
      </c>
    </row>
    <row r="5" spans="1:3" ht="17">
      <c r="A5" s="240"/>
      <c r="B5" s="23" t="s">
        <v>173</v>
      </c>
      <c r="C5" s="47">
        <v>2016</v>
      </c>
    </row>
    <row r="6" spans="1:3" ht="17">
      <c r="A6" s="240"/>
      <c r="B6" s="23" t="s">
        <v>313</v>
      </c>
      <c r="C6" s="23" t="s">
        <v>315</v>
      </c>
    </row>
    <row r="7" spans="1:3" ht="17">
      <c r="A7" s="240"/>
      <c r="B7" s="23" t="s">
        <v>175</v>
      </c>
      <c r="C7" s="23" t="s">
        <v>552</v>
      </c>
    </row>
    <row r="8" spans="1:3" ht="17">
      <c r="A8" s="240"/>
      <c r="B8" s="23" t="s">
        <v>177</v>
      </c>
      <c r="C8" s="25" t="s">
        <v>57</v>
      </c>
    </row>
    <row r="9" spans="1:3" ht="17">
      <c r="A9" s="240"/>
      <c r="B9" s="23" t="s">
        <v>179</v>
      </c>
      <c r="C9" s="38" t="s">
        <v>266</v>
      </c>
    </row>
    <row r="10" spans="1:3" ht="17">
      <c r="A10" s="240"/>
      <c r="B10" s="23" t="s">
        <v>181</v>
      </c>
      <c r="C10" s="38" t="s">
        <v>268</v>
      </c>
    </row>
    <row r="11" spans="1:3" ht="34">
      <c r="A11" s="240"/>
      <c r="B11" s="23" t="s">
        <v>183</v>
      </c>
      <c r="C11" s="23" t="s">
        <v>272</v>
      </c>
    </row>
    <row r="12" spans="1:3" ht="51">
      <c r="A12" s="240"/>
      <c r="B12" s="23" t="s">
        <v>187</v>
      </c>
      <c r="C12" s="23" t="s">
        <v>312</v>
      </c>
    </row>
    <row r="13" spans="1:3" ht="68">
      <c r="A13" s="240"/>
      <c r="B13" s="23" t="s">
        <v>277</v>
      </c>
      <c r="C13" s="23" t="s">
        <v>278</v>
      </c>
    </row>
    <row r="14" spans="1:3" ht="34">
      <c r="A14" s="240"/>
      <c r="B14" s="23" t="s">
        <v>189</v>
      </c>
      <c r="C14" s="23" t="s">
        <v>59</v>
      </c>
    </row>
    <row r="15" spans="1:3" ht="17">
      <c r="A15" s="241"/>
      <c r="B15" s="23" t="s">
        <v>191</v>
      </c>
      <c r="C15" s="23" t="s">
        <v>267</v>
      </c>
    </row>
    <row r="16" spans="1:3">
      <c r="A16" s="39"/>
      <c r="B16" s="40"/>
      <c r="C16" s="41"/>
    </row>
    <row r="17" spans="1:3" ht="51">
      <c r="A17" s="242" t="s">
        <v>126</v>
      </c>
      <c r="B17" s="23" t="s">
        <v>193</v>
      </c>
      <c r="C17" s="23" t="s">
        <v>270</v>
      </c>
    </row>
    <row r="18" spans="1:3" ht="17">
      <c r="A18" s="243"/>
      <c r="B18" s="23" t="s">
        <v>194</v>
      </c>
      <c r="C18" s="23" t="s">
        <v>269</v>
      </c>
    </row>
    <row r="19" spans="1:3" ht="17">
      <c r="A19" s="243"/>
      <c r="B19" s="23" t="s">
        <v>196</v>
      </c>
      <c r="C19" s="23" t="s">
        <v>271</v>
      </c>
    </row>
    <row r="20" spans="1:3" ht="17">
      <c r="A20" s="243"/>
      <c r="B20" s="23" t="s">
        <v>198</v>
      </c>
      <c r="C20" s="23" t="s">
        <v>271</v>
      </c>
    </row>
    <row r="21" spans="1:3" ht="98" customHeight="1">
      <c r="A21" s="243"/>
      <c r="B21" s="23" t="s">
        <v>200</v>
      </c>
      <c r="C21" s="23" t="s">
        <v>164</v>
      </c>
    </row>
    <row r="22" spans="1:3" ht="102">
      <c r="A22" s="243"/>
      <c r="B22" s="23" t="s">
        <v>202</v>
      </c>
      <c r="C22" s="38" t="s">
        <v>290</v>
      </c>
    </row>
    <row r="23" spans="1:3" ht="17">
      <c r="A23" s="243"/>
      <c r="B23" s="23" t="s">
        <v>204</v>
      </c>
      <c r="C23" s="23" t="s">
        <v>273</v>
      </c>
    </row>
    <row r="24" spans="1:3" ht="34">
      <c r="A24" s="243"/>
      <c r="B24" s="23" t="s">
        <v>205</v>
      </c>
      <c r="C24" s="38" t="s">
        <v>288</v>
      </c>
    </row>
    <row r="25" spans="1:3" ht="91" customHeight="1">
      <c r="A25" s="243"/>
      <c r="B25" s="23" t="s">
        <v>206</v>
      </c>
      <c r="C25" s="38" t="s">
        <v>281</v>
      </c>
    </row>
    <row r="26" spans="1:3" ht="34">
      <c r="A26" s="244"/>
      <c r="B26" s="23" t="s">
        <v>207</v>
      </c>
      <c r="C26" s="38" t="s">
        <v>289</v>
      </c>
    </row>
    <row r="27" spans="1:3">
      <c r="A27" s="39"/>
      <c r="B27" s="40"/>
      <c r="C27" s="41"/>
    </row>
    <row r="28" spans="1:3" ht="136">
      <c r="A28" s="242" t="s">
        <v>209</v>
      </c>
      <c r="B28" s="23" t="s">
        <v>294</v>
      </c>
      <c r="C28" s="23" t="s">
        <v>594</v>
      </c>
    </row>
    <row r="29" spans="1:3" ht="34">
      <c r="A29" s="243"/>
      <c r="B29" s="23" t="s">
        <v>210</v>
      </c>
      <c r="C29" s="38" t="s">
        <v>276</v>
      </c>
    </row>
    <row r="30" spans="1:3" ht="34">
      <c r="A30" s="243"/>
      <c r="B30" s="23" t="s">
        <v>211</v>
      </c>
      <c r="C30" s="23" t="s">
        <v>275</v>
      </c>
    </row>
    <row r="31" spans="1:3" ht="34">
      <c r="A31" s="243"/>
      <c r="B31" s="23" t="s">
        <v>213</v>
      </c>
      <c r="C31" s="38" t="s">
        <v>287</v>
      </c>
    </row>
    <row r="32" spans="1:3" ht="17">
      <c r="A32" s="243"/>
      <c r="B32" s="23" t="s">
        <v>215</v>
      </c>
      <c r="C32" s="23" t="s">
        <v>293</v>
      </c>
    </row>
    <row r="33" spans="1:3" ht="34">
      <c r="A33" s="244"/>
      <c r="B33" s="23" t="s">
        <v>217</v>
      </c>
      <c r="C33" s="38" t="s">
        <v>579</v>
      </c>
    </row>
    <row r="34" spans="1:3">
      <c r="A34" s="43"/>
      <c r="B34" s="44"/>
      <c r="C34" s="44"/>
    </row>
    <row r="35" spans="1:3" ht="17">
      <c r="A35" s="242" t="s">
        <v>219</v>
      </c>
      <c r="B35" s="23" t="s">
        <v>220</v>
      </c>
      <c r="C35" s="205" t="s">
        <v>610</v>
      </c>
    </row>
    <row r="36" spans="1:3" ht="68">
      <c r="A36" s="243"/>
      <c r="B36" s="23" t="s">
        <v>222</v>
      </c>
      <c r="C36" s="38" t="s">
        <v>577</v>
      </c>
    </row>
    <row r="37" spans="1:3" ht="187">
      <c r="A37" s="243"/>
      <c r="B37" s="23" t="s">
        <v>224</v>
      </c>
      <c r="C37" s="38" t="s">
        <v>578</v>
      </c>
    </row>
    <row r="38" spans="1:3" ht="17">
      <c r="A38" s="244"/>
      <c r="B38" s="23" t="s">
        <v>226</v>
      </c>
      <c r="C38" s="23"/>
    </row>
  </sheetData>
  <mergeCells count="4">
    <mergeCell ref="A3:A15"/>
    <mergeCell ref="A17:A26"/>
    <mergeCell ref="A28:A33"/>
    <mergeCell ref="A35:A38"/>
  </mergeCells>
  <hyperlinks>
    <hyperlink ref="C8" r:id="rId1" xr:uid="{1D18408B-E3B4-164A-ACAF-E8BDE2B2A95A}"/>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F6DB46-3A40-704B-8BAA-B4D706C87A94}">
  <sheetPr>
    <tabColor rgb="FFDBAA1D"/>
  </sheetPr>
  <dimension ref="A1:XEY54"/>
  <sheetViews>
    <sheetView zoomScaleNormal="100" workbookViewId="0">
      <selection activeCell="E31" sqref="E31"/>
    </sheetView>
  </sheetViews>
  <sheetFormatPr baseColWidth="10" defaultRowHeight="16"/>
  <cols>
    <col min="1" max="1" width="25.6640625" style="32" customWidth="1"/>
    <col min="2" max="2" width="49.1640625" style="27" bestFit="1" customWidth="1"/>
    <col min="3" max="3" width="87.33203125" style="27" customWidth="1"/>
    <col min="4" max="16384" width="10.83203125" style="27"/>
  </cols>
  <sheetData>
    <row r="1" spans="1:3" ht="73" customHeight="1">
      <c r="A1" s="45" t="s">
        <v>32</v>
      </c>
      <c r="B1" s="48"/>
    </row>
    <row r="2" spans="1:3" ht="17">
      <c r="A2" s="37" t="s">
        <v>166</v>
      </c>
      <c r="B2" s="37" t="s">
        <v>233</v>
      </c>
      <c r="C2" s="37" t="s">
        <v>234</v>
      </c>
    </row>
    <row r="3" spans="1:3" ht="17">
      <c r="A3" s="239" t="s">
        <v>168</v>
      </c>
      <c r="B3" s="23" t="s">
        <v>169</v>
      </c>
      <c r="C3" s="23" t="s">
        <v>32</v>
      </c>
    </row>
    <row r="4" spans="1:3" ht="17">
      <c r="A4" s="240"/>
      <c r="B4" s="23" t="s">
        <v>171</v>
      </c>
      <c r="C4" s="23" t="s">
        <v>311</v>
      </c>
    </row>
    <row r="5" spans="1:3" ht="17">
      <c r="A5" s="240"/>
      <c r="B5" s="23" t="s">
        <v>173</v>
      </c>
      <c r="C5" s="47">
        <v>2017</v>
      </c>
    </row>
    <row r="6" spans="1:3" ht="17">
      <c r="A6" s="240"/>
      <c r="B6" s="23" t="s">
        <v>313</v>
      </c>
      <c r="C6" s="23" t="s">
        <v>314</v>
      </c>
    </row>
    <row r="7" spans="1:3" ht="17">
      <c r="A7" s="240"/>
      <c r="B7" s="23" t="s">
        <v>175</v>
      </c>
      <c r="C7" s="23" t="s">
        <v>552</v>
      </c>
    </row>
    <row r="8" spans="1:3" ht="17">
      <c r="A8" s="240"/>
      <c r="B8" s="23" t="s">
        <v>177</v>
      </c>
      <c r="C8" s="25" t="s">
        <v>125</v>
      </c>
    </row>
    <row r="9" spans="1:3" ht="17">
      <c r="A9" s="240"/>
      <c r="B9" s="23" t="s">
        <v>179</v>
      </c>
      <c r="C9" s="38" t="s">
        <v>305</v>
      </c>
    </row>
    <row r="10" spans="1:3" ht="17">
      <c r="A10" s="240"/>
      <c r="B10" s="23" t="s">
        <v>181</v>
      </c>
      <c r="C10" s="38" t="s">
        <v>268</v>
      </c>
    </row>
    <row r="11" spans="1:3" ht="68">
      <c r="A11" s="240"/>
      <c r="B11" s="23" t="s">
        <v>183</v>
      </c>
      <c r="C11" s="23" t="s">
        <v>595</v>
      </c>
    </row>
    <row r="12" spans="1:3" ht="118" customHeight="1">
      <c r="A12" s="240"/>
      <c r="B12" s="23" t="s">
        <v>187</v>
      </c>
      <c r="C12" s="38" t="s">
        <v>303</v>
      </c>
    </row>
    <row r="13" spans="1:3" ht="17">
      <c r="A13" s="240"/>
      <c r="B13" s="23" t="s">
        <v>277</v>
      </c>
      <c r="C13" s="38" t="s">
        <v>302</v>
      </c>
    </row>
    <row r="14" spans="1:3" ht="17">
      <c r="A14" s="240"/>
      <c r="B14" s="23" t="s">
        <v>189</v>
      </c>
      <c r="C14" s="23" t="s">
        <v>162</v>
      </c>
    </row>
    <row r="15" spans="1:3" ht="17">
      <c r="A15" s="241"/>
      <c r="B15" s="23" t="s">
        <v>191</v>
      </c>
      <c r="C15" s="23" t="s">
        <v>296</v>
      </c>
    </row>
    <row r="16" spans="1:3">
      <c r="A16" s="39"/>
      <c r="B16" s="40"/>
      <c r="C16" s="41"/>
    </row>
    <row r="17" spans="1:3" ht="17">
      <c r="A17" s="242" t="s">
        <v>126</v>
      </c>
      <c r="B17" s="23" t="s">
        <v>193</v>
      </c>
      <c r="C17" s="23" t="s">
        <v>295</v>
      </c>
    </row>
    <row r="18" spans="1:3" ht="17">
      <c r="A18" s="243"/>
      <c r="B18" s="23" t="s">
        <v>194</v>
      </c>
      <c r="C18" s="23" t="s">
        <v>306</v>
      </c>
    </row>
    <row r="19" spans="1:3" ht="17">
      <c r="A19" s="243"/>
      <c r="B19" s="23" t="s">
        <v>196</v>
      </c>
      <c r="C19" s="23" t="s">
        <v>307</v>
      </c>
    </row>
    <row r="20" spans="1:3" ht="17">
      <c r="A20" s="243"/>
      <c r="B20" s="23" t="s">
        <v>198</v>
      </c>
      <c r="C20" s="23" t="s">
        <v>271</v>
      </c>
    </row>
    <row r="21" spans="1:3" ht="17">
      <c r="A21" s="243"/>
      <c r="B21" s="23" t="s">
        <v>200</v>
      </c>
      <c r="C21" s="23" t="s">
        <v>308</v>
      </c>
    </row>
    <row r="22" spans="1:3" ht="51">
      <c r="A22" s="243"/>
      <c r="B22" s="23" t="s">
        <v>202</v>
      </c>
      <c r="C22" s="38" t="s">
        <v>300</v>
      </c>
    </row>
    <row r="23" spans="1:3" ht="17">
      <c r="A23" s="243"/>
      <c r="B23" s="23" t="s">
        <v>204</v>
      </c>
      <c r="C23" s="23" t="s">
        <v>301</v>
      </c>
    </row>
    <row r="24" spans="1:3" ht="17">
      <c r="A24" s="243"/>
      <c r="B24" s="23" t="s">
        <v>205</v>
      </c>
      <c r="C24" s="38" t="s">
        <v>309</v>
      </c>
    </row>
    <row r="25" spans="1:3" ht="170">
      <c r="A25" s="243"/>
      <c r="B25" s="23" t="s">
        <v>206</v>
      </c>
      <c r="C25" s="38" t="s">
        <v>304</v>
      </c>
    </row>
    <row r="26" spans="1:3" ht="17">
      <c r="A26" s="244"/>
      <c r="B26" s="23" t="s">
        <v>207</v>
      </c>
      <c r="C26" s="38" t="s">
        <v>297</v>
      </c>
    </row>
    <row r="27" spans="1:3">
      <c r="A27" s="39"/>
      <c r="B27" s="40"/>
      <c r="C27" s="41"/>
    </row>
    <row r="28" spans="1:3" ht="17">
      <c r="A28" s="242" t="s">
        <v>209</v>
      </c>
      <c r="B28" s="23" t="s">
        <v>294</v>
      </c>
      <c r="C28" s="23" t="s">
        <v>596</v>
      </c>
    </row>
    <row r="29" spans="1:3" ht="17">
      <c r="A29" s="243"/>
      <c r="B29" s="23" t="s">
        <v>210</v>
      </c>
      <c r="C29" s="38" t="s">
        <v>298</v>
      </c>
    </row>
    <row r="30" spans="1:3" ht="51">
      <c r="A30" s="243"/>
      <c r="B30" s="23" t="s">
        <v>211</v>
      </c>
      <c r="C30" s="23" t="s">
        <v>299</v>
      </c>
    </row>
    <row r="31" spans="1:3" ht="17">
      <c r="A31" s="243"/>
      <c r="B31" s="23" t="s">
        <v>213</v>
      </c>
      <c r="C31" s="38" t="s">
        <v>612</v>
      </c>
    </row>
    <row r="32" spans="1:3" ht="17">
      <c r="A32" s="243"/>
      <c r="B32" s="23" t="s">
        <v>215</v>
      </c>
      <c r="C32" s="23" t="s">
        <v>293</v>
      </c>
    </row>
    <row r="33" spans="1:1023 1027:2047 2051:3071 3075:4095 4099:5119 5123:6143 6147:7167 7171:8191 8195:9215 9219:10239 10243:11263 11267:12287 12291:13311 13315:14335 14339:15359 15363:16379" ht="102">
      <c r="A33" s="244"/>
      <c r="B33" s="23" t="s">
        <v>217</v>
      </c>
      <c r="C33" s="23" t="s">
        <v>618</v>
      </c>
    </row>
    <row r="34" spans="1:1023 1027:2047 2051:3071 3075:4095 4099:5119 5123:6143 6147:7167 7171:8191 8195:9215 9219:10239 10243:11263 11267:12287 12291:13311 13315:14335 14339:15359 15363:16379">
      <c r="A34" s="43"/>
      <c r="B34" s="44"/>
      <c r="C34" s="44"/>
    </row>
    <row r="35" spans="1:1023 1027:2047 2051:3071 3075:4095 4099:5119 5123:6143 6147:7167 7171:8191 8195:9215 9219:10239 10243:11263 11267:12287 12291:13311 13315:14335 14339:15359 15363:16379" ht="17">
      <c r="A35" s="242" t="s">
        <v>219</v>
      </c>
      <c r="B35" s="23" t="s">
        <v>220</v>
      </c>
      <c r="C35" s="205" t="s">
        <v>609</v>
      </c>
    </row>
    <row r="36" spans="1:1023 1027:2047 2051:3071 3075:4095 4099:5119 5123:6143 6147:7167 7171:8191 8195:9215 9219:10239 10243:11263 11267:12287 12291:13311 13315:14335 14339:15359 15363:16379" ht="51" customHeight="1">
      <c r="A36" s="243"/>
      <c r="B36" s="23" t="s">
        <v>222</v>
      </c>
      <c r="C36" s="38" t="s">
        <v>310</v>
      </c>
    </row>
    <row r="37" spans="1:1023 1027:2047 2051:3071 3075:4095 4099:5119 5123:6143 6147:7167 7171:8191 8195:9215 9219:10239 10243:11263 11267:12287 12291:13311 13315:14335 14339:15359 15363:16379" ht="79" customHeight="1">
      <c r="A37" s="243"/>
      <c r="B37" s="23" t="s">
        <v>224</v>
      </c>
      <c r="C37" s="38" t="s">
        <v>582</v>
      </c>
    </row>
    <row r="38" spans="1:1023 1027:2047 2051:3071 3075:4095 4099:5119 5123:6143 6147:7167 7171:8191 8195:9215 9219:10239 10243:11263 11267:12287 12291:13311 13315:14335 14339:15359 15363:16379" ht="17">
      <c r="A38" s="244"/>
      <c r="B38" s="23" t="s">
        <v>226</v>
      </c>
      <c r="C38" s="38"/>
    </row>
    <row r="40" spans="1:1023 1027:2047 2051:3071 3075:4095 4099:5119 5123:6143 6147:7167 7171:8191 8195:9215 9219:10239 10243:11263 11267:12287 12291:13311 13315:14335 14339:15359 15363:16379">
      <c r="B40" s="49"/>
    </row>
    <row r="41" spans="1:1023 1027:2047 2051:3071 3075:4095 4099:5119 5123:6143 6147:7167 7171:8191 8195:9215 9219:10239 10243:11263 11267:12287 12291:13311 13315:14335 14339:15359 15363:16379">
      <c r="B41" s="2"/>
    </row>
    <row r="42" spans="1:1023 1027:2047 2051:3071 3075:4095 4099:5119 5123:6143 6147:7167 7171:8191 8195:9215 9219:10239 10243:11263 11267:12287 12291:13311 13315:14335 14339:15359 15363:16379">
      <c r="B42" s="2"/>
    </row>
    <row r="44" spans="1:1023 1027:2047 2051:3071 3075:4095 4099:5119 5123:6143 6147:7167 7171:8191 8195:9215 9219:10239 10243:11263 11267:12287 12291:13311 13315:14335 14339:15359 15363:16379">
      <c r="C44" s="32"/>
      <c r="G44" s="32"/>
      <c r="K44" s="32"/>
      <c r="O44" s="32"/>
      <c r="S44" s="32"/>
      <c r="W44" s="32"/>
      <c r="AA44" s="32"/>
      <c r="AE44" s="32"/>
      <c r="AI44" s="32"/>
      <c r="AM44" s="32"/>
      <c r="AQ44" s="32"/>
      <c r="AU44" s="32"/>
      <c r="AY44" s="32"/>
      <c r="BC44" s="32"/>
      <c r="BG44" s="32"/>
      <c r="BK44" s="32"/>
      <c r="BO44" s="32"/>
      <c r="BS44" s="32"/>
      <c r="BW44" s="32"/>
      <c r="CA44" s="32"/>
      <c r="CE44" s="32"/>
      <c r="CI44" s="32"/>
      <c r="CM44" s="32"/>
      <c r="CQ44" s="32"/>
      <c r="CU44" s="32"/>
      <c r="CY44" s="32"/>
      <c r="DC44" s="32"/>
      <c r="DG44" s="32"/>
      <c r="DK44" s="32"/>
      <c r="DO44" s="32"/>
      <c r="DS44" s="32"/>
      <c r="DW44" s="32"/>
      <c r="EA44" s="32"/>
      <c r="EE44" s="32"/>
      <c r="EI44" s="32"/>
      <c r="EM44" s="32"/>
      <c r="EQ44" s="32"/>
      <c r="EU44" s="32"/>
      <c r="EY44" s="32"/>
      <c r="FC44" s="32"/>
      <c r="FG44" s="32"/>
      <c r="FK44" s="32"/>
      <c r="FO44" s="32"/>
      <c r="FS44" s="32"/>
      <c r="FW44" s="32"/>
      <c r="GA44" s="32"/>
      <c r="GE44" s="32"/>
      <c r="GI44" s="32"/>
      <c r="GM44" s="32"/>
      <c r="GQ44" s="32"/>
      <c r="GU44" s="32"/>
      <c r="GY44" s="32"/>
      <c r="HC44" s="32"/>
      <c r="HG44" s="32"/>
      <c r="HK44" s="32"/>
      <c r="HO44" s="32"/>
      <c r="HS44" s="32"/>
      <c r="HW44" s="32"/>
      <c r="IA44" s="32"/>
      <c r="IE44" s="32"/>
      <c r="II44" s="32"/>
      <c r="IM44" s="32"/>
      <c r="IQ44" s="32"/>
      <c r="IU44" s="32"/>
      <c r="IY44" s="32"/>
      <c r="JC44" s="32"/>
      <c r="JG44" s="32"/>
      <c r="JK44" s="32"/>
      <c r="JO44" s="32"/>
      <c r="JS44" s="32"/>
      <c r="JW44" s="32"/>
      <c r="KA44" s="32"/>
      <c r="KE44" s="32"/>
      <c r="KI44" s="32"/>
      <c r="KM44" s="32"/>
      <c r="KQ44" s="32"/>
      <c r="KU44" s="32"/>
      <c r="KY44" s="32"/>
      <c r="LC44" s="32"/>
      <c r="LG44" s="32"/>
      <c r="LK44" s="32"/>
      <c r="LO44" s="32"/>
      <c r="LS44" s="32"/>
      <c r="LW44" s="32"/>
      <c r="MA44" s="32"/>
      <c r="ME44" s="32"/>
      <c r="MI44" s="32"/>
      <c r="MM44" s="32"/>
      <c r="MQ44" s="32"/>
      <c r="MU44" s="32"/>
      <c r="MY44" s="32"/>
      <c r="NC44" s="32"/>
      <c r="NG44" s="32"/>
      <c r="NK44" s="32"/>
      <c r="NO44" s="32"/>
      <c r="NS44" s="32"/>
      <c r="NW44" s="32"/>
      <c r="OA44" s="32"/>
      <c r="OE44" s="32"/>
      <c r="OI44" s="32"/>
      <c r="OM44" s="32"/>
      <c r="OQ44" s="32"/>
      <c r="OU44" s="32"/>
      <c r="OY44" s="32"/>
      <c r="PC44" s="32"/>
      <c r="PG44" s="32"/>
      <c r="PK44" s="32"/>
      <c r="PO44" s="32"/>
      <c r="PS44" s="32"/>
      <c r="PW44" s="32"/>
      <c r="QA44" s="32"/>
      <c r="QE44" s="32"/>
      <c r="QI44" s="32"/>
      <c r="QM44" s="32"/>
      <c r="QQ44" s="32"/>
      <c r="QU44" s="32"/>
      <c r="QY44" s="32"/>
      <c r="RC44" s="32"/>
      <c r="RG44" s="32"/>
      <c r="RK44" s="32"/>
      <c r="RO44" s="32"/>
      <c r="RS44" s="32"/>
      <c r="RW44" s="32"/>
      <c r="SA44" s="32"/>
      <c r="SE44" s="32"/>
      <c r="SI44" s="32"/>
      <c r="SM44" s="32"/>
      <c r="SQ44" s="32"/>
      <c r="SU44" s="32"/>
      <c r="SY44" s="32"/>
      <c r="TC44" s="32"/>
      <c r="TG44" s="32"/>
      <c r="TK44" s="32"/>
      <c r="TO44" s="32"/>
      <c r="TS44" s="32"/>
      <c r="TW44" s="32"/>
      <c r="UA44" s="32"/>
      <c r="UE44" s="32"/>
      <c r="UI44" s="32"/>
      <c r="UM44" s="32"/>
      <c r="UQ44" s="32"/>
      <c r="UU44" s="32"/>
      <c r="UY44" s="32"/>
      <c r="VC44" s="32"/>
      <c r="VG44" s="32"/>
      <c r="VK44" s="32"/>
      <c r="VO44" s="32"/>
      <c r="VS44" s="32"/>
      <c r="VW44" s="32"/>
      <c r="WA44" s="32"/>
      <c r="WE44" s="32"/>
      <c r="WI44" s="32"/>
      <c r="WM44" s="32"/>
      <c r="WQ44" s="32"/>
      <c r="WU44" s="32"/>
      <c r="WY44" s="32"/>
      <c r="XC44" s="32"/>
      <c r="XG44" s="32"/>
      <c r="XK44" s="32"/>
      <c r="XO44" s="32"/>
      <c r="XS44" s="32"/>
      <c r="XW44" s="32"/>
      <c r="YA44" s="32"/>
      <c r="YE44" s="32"/>
      <c r="YI44" s="32"/>
      <c r="YM44" s="32"/>
      <c r="YQ44" s="32"/>
      <c r="YU44" s="32"/>
      <c r="YY44" s="32"/>
      <c r="ZC44" s="32"/>
      <c r="ZG44" s="32"/>
      <c r="ZK44" s="32"/>
      <c r="ZO44" s="32"/>
      <c r="ZS44" s="32"/>
      <c r="ZW44" s="32"/>
      <c r="AAA44" s="32"/>
      <c r="AAE44" s="32"/>
      <c r="AAI44" s="32"/>
      <c r="AAM44" s="32"/>
      <c r="AAQ44" s="32"/>
      <c r="AAU44" s="32"/>
      <c r="AAY44" s="32"/>
      <c r="ABC44" s="32"/>
      <c r="ABG44" s="32"/>
      <c r="ABK44" s="32"/>
      <c r="ABO44" s="32"/>
      <c r="ABS44" s="32"/>
      <c r="ABW44" s="32"/>
      <c r="ACA44" s="32"/>
      <c r="ACE44" s="32"/>
      <c r="ACI44" s="32"/>
      <c r="ACM44" s="32"/>
      <c r="ACQ44" s="32"/>
      <c r="ACU44" s="32"/>
      <c r="ACY44" s="32"/>
      <c r="ADC44" s="32"/>
      <c r="ADG44" s="32"/>
      <c r="ADK44" s="32"/>
      <c r="ADO44" s="32"/>
      <c r="ADS44" s="32"/>
      <c r="ADW44" s="32"/>
      <c r="AEA44" s="32"/>
      <c r="AEE44" s="32"/>
      <c r="AEI44" s="32"/>
      <c r="AEM44" s="32"/>
      <c r="AEQ44" s="32"/>
      <c r="AEU44" s="32"/>
      <c r="AEY44" s="32"/>
      <c r="AFC44" s="32"/>
      <c r="AFG44" s="32"/>
      <c r="AFK44" s="32"/>
      <c r="AFO44" s="32"/>
      <c r="AFS44" s="32"/>
      <c r="AFW44" s="32"/>
      <c r="AGA44" s="32"/>
      <c r="AGE44" s="32"/>
      <c r="AGI44" s="32"/>
      <c r="AGM44" s="32"/>
      <c r="AGQ44" s="32"/>
      <c r="AGU44" s="32"/>
      <c r="AGY44" s="32"/>
      <c r="AHC44" s="32"/>
      <c r="AHG44" s="32"/>
      <c r="AHK44" s="32"/>
      <c r="AHO44" s="32"/>
      <c r="AHS44" s="32"/>
      <c r="AHW44" s="32"/>
      <c r="AIA44" s="32"/>
      <c r="AIE44" s="32"/>
      <c r="AII44" s="32"/>
      <c r="AIM44" s="32"/>
      <c r="AIQ44" s="32"/>
      <c r="AIU44" s="32"/>
      <c r="AIY44" s="32"/>
      <c r="AJC44" s="32"/>
      <c r="AJG44" s="32"/>
      <c r="AJK44" s="32"/>
      <c r="AJO44" s="32"/>
      <c r="AJS44" s="32"/>
      <c r="AJW44" s="32"/>
      <c r="AKA44" s="32"/>
      <c r="AKE44" s="32"/>
      <c r="AKI44" s="32"/>
      <c r="AKM44" s="32"/>
      <c r="AKQ44" s="32"/>
      <c r="AKU44" s="32"/>
      <c r="AKY44" s="32"/>
      <c r="ALC44" s="32"/>
      <c r="ALG44" s="32"/>
      <c r="ALK44" s="32"/>
      <c r="ALO44" s="32"/>
      <c r="ALS44" s="32"/>
      <c r="ALW44" s="32"/>
      <c r="AMA44" s="32"/>
      <c r="AME44" s="32"/>
      <c r="AMI44" s="32"/>
      <c r="AMM44" s="32"/>
      <c r="AMQ44" s="32"/>
      <c r="AMU44" s="32"/>
      <c r="AMY44" s="32"/>
      <c r="ANC44" s="32"/>
      <c r="ANG44" s="32"/>
      <c r="ANK44" s="32"/>
      <c r="ANO44" s="32"/>
      <c r="ANS44" s="32"/>
      <c r="ANW44" s="32"/>
      <c r="AOA44" s="32"/>
      <c r="AOE44" s="32"/>
      <c r="AOI44" s="32"/>
      <c r="AOM44" s="32"/>
      <c r="AOQ44" s="32"/>
      <c r="AOU44" s="32"/>
      <c r="AOY44" s="32"/>
      <c r="APC44" s="32"/>
      <c r="APG44" s="32"/>
      <c r="APK44" s="32"/>
      <c r="APO44" s="32"/>
      <c r="APS44" s="32"/>
      <c r="APW44" s="32"/>
      <c r="AQA44" s="32"/>
      <c r="AQE44" s="32"/>
      <c r="AQI44" s="32"/>
      <c r="AQM44" s="32"/>
      <c r="AQQ44" s="32"/>
      <c r="AQU44" s="32"/>
      <c r="AQY44" s="32"/>
      <c r="ARC44" s="32"/>
      <c r="ARG44" s="32"/>
      <c r="ARK44" s="32"/>
      <c r="ARO44" s="32"/>
      <c r="ARS44" s="32"/>
      <c r="ARW44" s="32"/>
      <c r="ASA44" s="32"/>
      <c r="ASE44" s="32"/>
      <c r="ASI44" s="32"/>
      <c r="ASM44" s="32"/>
      <c r="ASQ44" s="32"/>
      <c r="ASU44" s="32"/>
      <c r="ASY44" s="32"/>
      <c r="ATC44" s="32"/>
      <c r="ATG44" s="32"/>
      <c r="ATK44" s="32"/>
      <c r="ATO44" s="32"/>
      <c r="ATS44" s="32"/>
      <c r="ATW44" s="32"/>
      <c r="AUA44" s="32"/>
      <c r="AUE44" s="32"/>
      <c r="AUI44" s="32"/>
      <c r="AUM44" s="32"/>
      <c r="AUQ44" s="32"/>
      <c r="AUU44" s="32"/>
      <c r="AUY44" s="32"/>
      <c r="AVC44" s="32"/>
      <c r="AVG44" s="32"/>
      <c r="AVK44" s="32"/>
      <c r="AVO44" s="32"/>
      <c r="AVS44" s="32"/>
      <c r="AVW44" s="32"/>
      <c r="AWA44" s="32"/>
      <c r="AWE44" s="32"/>
      <c r="AWI44" s="32"/>
      <c r="AWM44" s="32"/>
      <c r="AWQ44" s="32"/>
      <c r="AWU44" s="32"/>
      <c r="AWY44" s="32"/>
      <c r="AXC44" s="32"/>
      <c r="AXG44" s="32"/>
      <c r="AXK44" s="32"/>
      <c r="AXO44" s="32"/>
      <c r="AXS44" s="32"/>
      <c r="AXW44" s="32"/>
      <c r="AYA44" s="32"/>
      <c r="AYE44" s="32"/>
      <c r="AYI44" s="32"/>
      <c r="AYM44" s="32"/>
      <c r="AYQ44" s="32"/>
      <c r="AYU44" s="32"/>
      <c r="AYY44" s="32"/>
      <c r="AZC44" s="32"/>
      <c r="AZG44" s="32"/>
      <c r="AZK44" s="32"/>
      <c r="AZO44" s="32"/>
      <c r="AZS44" s="32"/>
      <c r="AZW44" s="32"/>
      <c r="BAA44" s="32"/>
      <c r="BAE44" s="32"/>
      <c r="BAI44" s="32"/>
      <c r="BAM44" s="32"/>
      <c r="BAQ44" s="32"/>
      <c r="BAU44" s="32"/>
      <c r="BAY44" s="32"/>
      <c r="BBC44" s="32"/>
      <c r="BBG44" s="32"/>
      <c r="BBK44" s="32"/>
      <c r="BBO44" s="32"/>
      <c r="BBS44" s="32"/>
      <c r="BBW44" s="32"/>
      <c r="BCA44" s="32"/>
      <c r="BCE44" s="32"/>
      <c r="BCI44" s="32"/>
      <c r="BCM44" s="32"/>
      <c r="BCQ44" s="32"/>
      <c r="BCU44" s="32"/>
      <c r="BCY44" s="32"/>
      <c r="BDC44" s="32"/>
      <c r="BDG44" s="32"/>
      <c r="BDK44" s="32"/>
      <c r="BDO44" s="32"/>
      <c r="BDS44" s="32"/>
      <c r="BDW44" s="32"/>
      <c r="BEA44" s="32"/>
      <c r="BEE44" s="32"/>
      <c r="BEI44" s="32"/>
      <c r="BEM44" s="32"/>
      <c r="BEQ44" s="32"/>
      <c r="BEU44" s="32"/>
      <c r="BEY44" s="32"/>
      <c r="BFC44" s="32"/>
      <c r="BFG44" s="32"/>
      <c r="BFK44" s="32"/>
      <c r="BFO44" s="32"/>
      <c r="BFS44" s="32"/>
      <c r="BFW44" s="32"/>
      <c r="BGA44" s="32"/>
      <c r="BGE44" s="32"/>
      <c r="BGI44" s="32"/>
      <c r="BGM44" s="32"/>
      <c r="BGQ44" s="32"/>
      <c r="BGU44" s="32"/>
      <c r="BGY44" s="32"/>
      <c r="BHC44" s="32"/>
      <c r="BHG44" s="32"/>
      <c r="BHK44" s="32"/>
      <c r="BHO44" s="32"/>
      <c r="BHS44" s="32"/>
      <c r="BHW44" s="32"/>
      <c r="BIA44" s="32"/>
      <c r="BIE44" s="32"/>
      <c r="BII44" s="32"/>
      <c r="BIM44" s="32"/>
      <c r="BIQ44" s="32"/>
      <c r="BIU44" s="32"/>
      <c r="BIY44" s="32"/>
      <c r="BJC44" s="32"/>
      <c r="BJG44" s="32"/>
      <c r="BJK44" s="32"/>
      <c r="BJO44" s="32"/>
      <c r="BJS44" s="32"/>
      <c r="BJW44" s="32"/>
      <c r="BKA44" s="32"/>
      <c r="BKE44" s="32"/>
      <c r="BKI44" s="32"/>
      <c r="BKM44" s="32"/>
      <c r="BKQ44" s="32"/>
      <c r="BKU44" s="32"/>
      <c r="BKY44" s="32"/>
      <c r="BLC44" s="32"/>
      <c r="BLG44" s="32"/>
      <c r="BLK44" s="32"/>
      <c r="BLO44" s="32"/>
      <c r="BLS44" s="32"/>
      <c r="BLW44" s="32"/>
      <c r="BMA44" s="32"/>
      <c r="BME44" s="32"/>
      <c r="BMI44" s="32"/>
      <c r="BMM44" s="32"/>
      <c r="BMQ44" s="32"/>
      <c r="BMU44" s="32"/>
      <c r="BMY44" s="32"/>
      <c r="BNC44" s="32"/>
      <c r="BNG44" s="32"/>
      <c r="BNK44" s="32"/>
      <c r="BNO44" s="32"/>
      <c r="BNS44" s="32"/>
      <c r="BNW44" s="32"/>
      <c r="BOA44" s="32"/>
      <c r="BOE44" s="32"/>
      <c r="BOI44" s="32"/>
      <c r="BOM44" s="32"/>
      <c r="BOQ44" s="32"/>
      <c r="BOU44" s="32"/>
      <c r="BOY44" s="32"/>
      <c r="BPC44" s="32"/>
      <c r="BPG44" s="32"/>
      <c r="BPK44" s="32"/>
      <c r="BPO44" s="32"/>
      <c r="BPS44" s="32"/>
      <c r="BPW44" s="32"/>
      <c r="BQA44" s="32"/>
      <c r="BQE44" s="32"/>
      <c r="BQI44" s="32"/>
      <c r="BQM44" s="32"/>
      <c r="BQQ44" s="32"/>
      <c r="BQU44" s="32"/>
      <c r="BQY44" s="32"/>
      <c r="BRC44" s="32"/>
      <c r="BRG44" s="32"/>
      <c r="BRK44" s="32"/>
      <c r="BRO44" s="32"/>
      <c r="BRS44" s="32"/>
      <c r="BRW44" s="32"/>
      <c r="BSA44" s="32"/>
      <c r="BSE44" s="32"/>
      <c r="BSI44" s="32"/>
      <c r="BSM44" s="32"/>
      <c r="BSQ44" s="32"/>
      <c r="BSU44" s="32"/>
      <c r="BSY44" s="32"/>
      <c r="BTC44" s="32"/>
      <c r="BTG44" s="32"/>
      <c r="BTK44" s="32"/>
      <c r="BTO44" s="32"/>
      <c r="BTS44" s="32"/>
      <c r="BTW44" s="32"/>
      <c r="BUA44" s="32"/>
      <c r="BUE44" s="32"/>
      <c r="BUI44" s="32"/>
      <c r="BUM44" s="32"/>
      <c r="BUQ44" s="32"/>
      <c r="BUU44" s="32"/>
      <c r="BUY44" s="32"/>
      <c r="BVC44" s="32"/>
      <c r="BVG44" s="32"/>
      <c r="BVK44" s="32"/>
      <c r="BVO44" s="32"/>
      <c r="BVS44" s="32"/>
      <c r="BVW44" s="32"/>
      <c r="BWA44" s="32"/>
      <c r="BWE44" s="32"/>
      <c r="BWI44" s="32"/>
      <c r="BWM44" s="32"/>
      <c r="BWQ44" s="32"/>
      <c r="BWU44" s="32"/>
      <c r="BWY44" s="32"/>
      <c r="BXC44" s="32"/>
      <c r="BXG44" s="32"/>
      <c r="BXK44" s="32"/>
      <c r="BXO44" s="32"/>
      <c r="BXS44" s="32"/>
      <c r="BXW44" s="32"/>
      <c r="BYA44" s="32"/>
      <c r="BYE44" s="32"/>
      <c r="BYI44" s="32"/>
      <c r="BYM44" s="32"/>
      <c r="BYQ44" s="32"/>
      <c r="BYU44" s="32"/>
      <c r="BYY44" s="32"/>
      <c r="BZC44" s="32"/>
      <c r="BZG44" s="32"/>
      <c r="BZK44" s="32"/>
      <c r="BZO44" s="32"/>
      <c r="BZS44" s="32"/>
      <c r="BZW44" s="32"/>
      <c r="CAA44" s="32"/>
      <c r="CAE44" s="32"/>
      <c r="CAI44" s="32"/>
      <c r="CAM44" s="32"/>
      <c r="CAQ44" s="32"/>
      <c r="CAU44" s="32"/>
      <c r="CAY44" s="32"/>
      <c r="CBC44" s="32"/>
      <c r="CBG44" s="32"/>
      <c r="CBK44" s="32"/>
      <c r="CBO44" s="32"/>
      <c r="CBS44" s="32"/>
      <c r="CBW44" s="32"/>
      <c r="CCA44" s="32"/>
      <c r="CCE44" s="32"/>
      <c r="CCI44" s="32"/>
      <c r="CCM44" s="32"/>
      <c r="CCQ44" s="32"/>
      <c r="CCU44" s="32"/>
      <c r="CCY44" s="32"/>
      <c r="CDC44" s="32"/>
      <c r="CDG44" s="32"/>
      <c r="CDK44" s="32"/>
      <c r="CDO44" s="32"/>
      <c r="CDS44" s="32"/>
      <c r="CDW44" s="32"/>
      <c r="CEA44" s="32"/>
      <c r="CEE44" s="32"/>
      <c r="CEI44" s="32"/>
      <c r="CEM44" s="32"/>
      <c r="CEQ44" s="32"/>
      <c r="CEU44" s="32"/>
      <c r="CEY44" s="32"/>
      <c r="CFC44" s="32"/>
      <c r="CFG44" s="32"/>
      <c r="CFK44" s="32"/>
      <c r="CFO44" s="32"/>
      <c r="CFS44" s="32"/>
      <c r="CFW44" s="32"/>
      <c r="CGA44" s="32"/>
      <c r="CGE44" s="32"/>
      <c r="CGI44" s="32"/>
      <c r="CGM44" s="32"/>
      <c r="CGQ44" s="32"/>
      <c r="CGU44" s="32"/>
      <c r="CGY44" s="32"/>
      <c r="CHC44" s="32"/>
      <c r="CHG44" s="32"/>
      <c r="CHK44" s="32"/>
      <c r="CHO44" s="32"/>
      <c r="CHS44" s="32"/>
      <c r="CHW44" s="32"/>
      <c r="CIA44" s="32"/>
      <c r="CIE44" s="32"/>
      <c r="CII44" s="32"/>
      <c r="CIM44" s="32"/>
      <c r="CIQ44" s="32"/>
      <c r="CIU44" s="32"/>
      <c r="CIY44" s="32"/>
      <c r="CJC44" s="32"/>
      <c r="CJG44" s="32"/>
      <c r="CJK44" s="32"/>
      <c r="CJO44" s="32"/>
      <c r="CJS44" s="32"/>
      <c r="CJW44" s="32"/>
      <c r="CKA44" s="32"/>
      <c r="CKE44" s="32"/>
      <c r="CKI44" s="32"/>
      <c r="CKM44" s="32"/>
      <c r="CKQ44" s="32"/>
      <c r="CKU44" s="32"/>
      <c r="CKY44" s="32"/>
      <c r="CLC44" s="32"/>
      <c r="CLG44" s="32"/>
      <c r="CLK44" s="32"/>
      <c r="CLO44" s="32"/>
      <c r="CLS44" s="32"/>
      <c r="CLW44" s="32"/>
      <c r="CMA44" s="32"/>
      <c r="CME44" s="32"/>
      <c r="CMI44" s="32"/>
      <c r="CMM44" s="32"/>
      <c r="CMQ44" s="32"/>
      <c r="CMU44" s="32"/>
      <c r="CMY44" s="32"/>
      <c r="CNC44" s="32"/>
      <c r="CNG44" s="32"/>
      <c r="CNK44" s="32"/>
      <c r="CNO44" s="32"/>
      <c r="CNS44" s="32"/>
      <c r="CNW44" s="32"/>
      <c r="COA44" s="32"/>
      <c r="COE44" s="32"/>
      <c r="COI44" s="32"/>
      <c r="COM44" s="32"/>
      <c r="COQ44" s="32"/>
      <c r="COU44" s="32"/>
      <c r="COY44" s="32"/>
      <c r="CPC44" s="32"/>
      <c r="CPG44" s="32"/>
      <c r="CPK44" s="32"/>
      <c r="CPO44" s="32"/>
      <c r="CPS44" s="32"/>
      <c r="CPW44" s="32"/>
      <c r="CQA44" s="32"/>
      <c r="CQE44" s="32"/>
      <c r="CQI44" s="32"/>
      <c r="CQM44" s="32"/>
      <c r="CQQ44" s="32"/>
      <c r="CQU44" s="32"/>
      <c r="CQY44" s="32"/>
      <c r="CRC44" s="32"/>
      <c r="CRG44" s="32"/>
      <c r="CRK44" s="32"/>
      <c r="CRO44" s="32"/>
      <c r="CRS44" s="32"/>
      <c r="CRW44" s="32"/>
      <c r="CSA44" s="32"/>
      <c r="CSE44" s="32"/>
      <c r="CSI44" s="32"/>
      <c r="CSM44" s="32"/>
      <c r="CSQ44" s="32"/>
      <c r="CSU44" s="32"/>
      <c r="CSY44" s="32"/>
      <c r="CTC44" s="32"/>
      <c r="CTG44" s="32"/>
      <c r="CTK44" s="32"/>
      <c r="CTO44" s="32"/>
      <c r="CTS44" s="32"/>
      <c r="CTW44" s="32"/>
      <c r="CUA44" s="32"/>
      <c r="CUE44" s="32"/>
      <c r="CUI44" s="32"/>
      <c r="CUM44" s="32"/>
      <c r="CUQ44" s="32"/>
      <c r="CUU44" s="32"/>
      <c r="CUY44" s="32"/>
      <c r="CVC44" s="32"/>
      <c r="CVG44" s="32"/>
      <c r="CVK44" s="32"/>
      <c r="CVO44" s="32"/>
      <c r="CVS44" s="32"/>
      <c r="CVW44" s="32"/>
      <c r="CWA44" s="32"/>
      <c r="CWE44" s="32"/>
      <c r="CWI44" s="32"/>
      <c r="CWM44" s="32"/>
      <c r="CWQ44" s="32"/>
      <c r="CWU44" s="32"/>
      <c r="CWY44" s="32"/>
      <c r="CXC44" s="32"/>
      <c r="CXG44" s="32"/>
      <c r="CXK44" s="32"/>
      <c r="CXO44" s="32"/>
      <c r="CXS44" s="32"/>
      <c r="CXW44" s="32"/>
      <c r="CYA44" s="32"/>
      <c r="CYE44" s="32"/>
      <c r="CYI44" s="32"/>
      <c r="CYM44" s="32"/>
      <c r="CYQ44" s="32"/>
      <c r="CYU44" s="32"/>
      <c r="CYY44" s="32"/>
      <c r="CZC44" s="32"/>
      <c r="CZG44" s="32"/>
      <c r="CZK44" s="32"/>
      <c r="CZO44" s="32"/>
      <c r="CZS44" s="32"/>
      <c r="CZW44" s="32"/>
      <c r="DAA44" s="32"/>
      <c r="DAE44" s="32"/>
      <c r="DAI44" s="32"/>
      <c r="DAM44" s="32"/>
      <c r="DAQ44" s="32"/>
      <c r="DAU44" s="32"/>
      <c r="DAY44" s="32"/>
      <c r="DBC44" s="32"/>
      <c r="DBG44" s="32"/>
      <c r="DBK44" s="32"/>
      <c r="DBO44" s="32"/>
      <c r="DBS44" s="32"/>
      <c r="DBW44" s="32"/>
      <c r="DCA44" s="32"/>
      <c r="DCE44" s="32"/>
      <c r="DCI44" s="32"/>
      <c r="DCM44" s="32"/>
      <c r="DCQ44" s="32"/>
      <c r="DCU44" s="32"/>
      <c r="DCY44" s="32"/>
      <c r="DDC44" s="32"/>
      <c r="DDG44" s="32"/>
      <c r="DDK44" s="32"/>
      <c r="DDO44" s="32"/>
      <c r="DDS44" s="32"/>
      <c r="DDW44" s="32"/>
      <c r="DEA44" s="32"/>
      <c r="DEE44" s="32"/>
      <c r="DEI44" s="32"/>
      <c r="DEM44" s="32"/>
      <c r="DEQ44" s="32"/>
      <c r="DEU44" s="32"/>
      <c r="DEY44" s="32"/>
      <c r="DFC44" s="32"/>
      <c r="DFG44" s="32"/>
      <c r="DFK44" s="32"/>
      <c r="DFO44" s="32"/>
      <c r="DFS44" s="32"/>
      <c r="DFW44" s="32"/>
      <c r="DGA44" s="32"/>
      <c r="DGE44" s="32"/>
      <c r="DGI44" s="32"/>
      <c r="DGM44" s="32"/>
      <c r="DGQ44" s="32"/>
      <c r="DGU44" s="32"/>
      <c r="DGY44" s="32"/>
      <c r="DHC44" s="32"/>
      <c r="DHG44" s="32"/>
      <c r="DHK44" s="32"/>
      <c r="DHO44" s="32"/>
      <c r="DHS44" s="32"/>
      <c r="DHW44" s="32"/>
      <c r="DIA44" s="32"/>
      <c r="DIE44" s="32"/>
      <c r="DII44" s="32"/>
      <c r="DIM44" s="32"/>
      <c r="DIQ44" s="32"/>
      <c r="DIU44" s="32"/>
      <c r="DIY44" s="32"/>
      <c r="DJC44" s="32"/>
      <c r="DJG44" s="32"/>
      <c r="DJK44" s="32"/>
      <c r="DJO44" s="32"/>
      <c r="DJS44" s="32"/>
      <c r="DJW44" s="32"/>
      <c r="DKA44" s="32"/>
      <c r="DKE44" s="32"/>
      <c r="DKI44" s="32"/>
      <c r="DKM44" s="32"/>
      <c r="DKQ44" s="32"/>
      <c r="DKU44" s="32"/>
      <c r="DKY44" s="32"/>
      <c r="DLC44" s="32"/>
      <c r="DLG44" s="32"/>
      <c r="DLK44" s="32"/>
      <c r="DLO44" s="32"/>
      <c r="DLS44" s="32"/>
      <c r="DLW44" s="32"/>
      <c r="DMA44" s="32"/>
      <c r="DME44" s="32"/>
      <c r="DMI44" s="32"/>
      <c r="DMM44" s="32"/>
      <c r="DMQ44" s="32"/>
      <c r="DMU44" s="32"/>
      <c r="DMY44" s="32"/>
      <c r="DNC44" s="32"/>
      <c r="DNG44" s="32"/>
      <c r="DNK44" s="32"/>
      <c r="DNO44" s="32"/>
      <c r="DNS44" s="32"/>
      <c r="DNW44" s="32"/>
      <c r="DOA44" s="32"/>
      <c r="DOE44" s="32"/>
      <c r="DOI44" s="32"/>
      <c r="DOM44" s="32"/>
      <c r="DOQ44" s="32"/>
      <c r="DOU44" s="32"/>
      <c r="DOY44" s="32"/>
      <c r="DPC44" s="32"/>
      <c r="DPG44" s="32"/>
      <c r="DPK44" s="32"/>
      <c r="DPO44" s="32"/>
      <c r="DPS44" s="32"/>
      <c r="DPW44" s="32"/>
      <c r="DQA44" s="32"/>
      <c r="DQE44" s="32"/>
      <c r="DQI44" s="32"/>
      <c r="DQM44" s="32"/>
      <c r="DQQ44" s="32"/>
      <c r="DQU44" s="32"/>
      <c r="DQY44" s="32"/>
      <c r="DRC44" s="32"/>
      <c r="DRG44" s="32"/>
      <c r="DRK44" s="32"/>
      <c r="DRO44" s="32"/>
      <c r="DRS44" s="32"/>
      <c r="DRW44" s="32"/>
      <c r="DSA44" s="32"/>
      <c r="DSE44" s="32"/>
      <c r="DSI44" s="32"/>
      <c r="DSM44" s="32"/>
      <c r="DSQ44" s="32"/>
      <c r="DSU44" s="32"/>
      <c r="DSY44" s="32"/>
      <c r="DTC44" s="32"/>
      <c r="DTG44" s="32"/>
      <c r="DTK44" s="32"/>
      <c r="DTO44" s="32"/>
      <c r="DTS44" s="32"/>
      <c r="DTW44" s="32"/>
      <c r="DUA44" s="32"/>
      <c r="DUE44" s="32"/>
      <c r="DUI44" s="32"/>
      <c r="DUM44" s="32"/>
      <c r="DUQ44" s="32"/>
      <c r="DUU44" s="32"/>
      <c r="DUY44" s="32"/>
      <c r="DVC44" s="32"/>
      <c r="DVG44" s="32"/>
      <c r="DVK44" s="32"/>
      <c r="DVO44" s="32"/>
      <c r="DVS44" s="32"/>
      <c r="DVW44" s="32"/>
      <c r="DWA44" s="32"/>
      <c r="DWE44" s="32"/>
      <c r="DWI44" s="32"/>
      <c r="DWM44" s="32"/>
      <c r="DWQ44" s="32"/>
      <c r="DWU44" s="32"/>
      <c r="DWY44" s="32"/>
      <c r="DXC44" s="32"/>
      <c r="DXG44" s="32"/>
      <c r="DXK44" s="32"/>
      <c r="DXO44" s="32"/>
      <c r="DXS44" s="32"/>
      <c r="DXW44" s="32"/>
      <c r="DYA44" s="32"/>
      <c r="DYE44" s="32"/>
      <c r="DYI44" s="32"/>
      <c r="DYM44" s="32"/>
      <c r="DYQ44" s="32"/>
      <c r="DYU44" s="32"/>
      <c r="DYY44" s="32"/>
      <c r="DZC44" s="32"/>
      <c r="DZG44" s="32"/>
      <c r="DZK44" s="32"/>
      <c r="DZO44" s="32"/>
      <c r="DZS44" s="32"/>
      <c r="DZW44" s="32"/>
      <c r="EAA44" s="32"/>
      <c r="EAE44" s="32"/>
      <c r="EAI44" s="32"/>
      <c r="EAM44" s="32"/>
      <c r="EAQ44" s="32"/>
      <c r="EAU44" s="32"/>
      <c r="EAY44" s="32"/>
      <c r="EBC44" s="32"/>
      <c r="EBG44" s="32"/>
      <c r="EBK44" s="32"/>
      <c r="EBO44" s="32"/>
      <c r="EBS44" s="32"/>
      <c r="EBW44" s="32"/>
      <c r="ECA44" s="32"/>
      <c r="ECE44" s="32"/>
      <c r="ECI44" s="32"/>
      <c r="ECM44" s="32"/>
      <c r="ECQ44" s="32"/>
      <c r="ECU44" s="32"/>
      <c r="ECY44" s="32"/>
      <c r="EDC44" s="32"/>
      <c r="EDG44" s="32"/>
      <c r="EDK44" s="32"/>
      <c r="EDO44" s="32"/>
      <c r="EDS44" s="32"/>
      <c r="EDW44" s="32"/>
      <c r="EEA44" s="32"/>
      <c r="EEE44" s="32"/>
      <c r="EEI44" s="32"/>
      <c r="EEM44" s="32"/>
      <c r="EEQ44" s="32"/>
      <c r="EEU44" s="32"/>
      <c r="EEY44" s="32"/>
      <c r="EFC44" s="32"/>
      <c r="EFG44" s="32"/>
      <c r="EFK44" s="32"/>
      <c r="EFO44" s="32"/>
      <c r="EFS44" s="32"/>
      <c r="EFW44" s="32"/>
      <c r="EGA44" s="32"/>
      <c r="EGE44" s="32"/>
      <c r="EGI44" s="32"/>
      <c r="EGM44" s="32"/>
      <c r="EGQ44" s="32"/>
      <c r="EGU44" s="32"/>
      <c r="EGY44" s="32"/>
      <c r="EHC44" s="32"/>
      <c r="EHG44" s="32"/>
      <c r="EHK44" s="32"/>
      <c r="EHO44" s="32"/>
      <c r="EHS44" s="32"/>
      <c r="EHW44" s="32"/>
      <c r="EIA44" s="32"/>
      <c r="EIE44" s="32"/>
      <c r="EII44" s="32"/>
      <c r="EIM44" s="32"/>
      <c r="EIQ44" s="32"/>
      <c r="EIU44" s="32"/>
      <c r="EIY44" s="32"/>
      <c r="EJC44" s="32"/>
      <c r="EJG44" s="32"/>
      <c r="EJK44" s="32"/>
      <c r="EJO44" s="32"/>
      <c r="EJS44" s="32"/>
      <c r="EJW44" s="32"/>
      <c r="EKA44" s="32"/>
      <c r="EKE44" s="32"/>
      <c r="EKI44" s="32"/>
      <c r="EKM44" s="32"/>
      <c r="EKQ44" s="32"/>
      <c r="EKU44" s="32"/>
      <c r="EKY44" s="32"/>
      <c r="ELC44" s="32"/>
      <c r="ELG44" s="32"/>
      <c r="ELK44" s="32"/>
      <c r="ELO44" s="32"/>
      <c r="ELS44" s="32"/>
      <c r="ELW44" s="32"/>
      <c r="EMA44" s="32"/>
      <c r="EME44" s="32"/>
      <c r="EMI44" s="32"/>
      <c r="EMM44" s="32"/>
      <c r="EMQ44" s="32"/>
      <c r="EMU44" s="32"/>
      <c r="EMY44" s="32"/>
      <c r="ENC44" s="32"/>
      <c r="ENG44" s="32"/>
      <c r="ENK44" s="32"/>
      <c r="ENO44" s="32"/>
      <c r="ENS44" s="32"/>
      <c r="ENW44" s="32"/>
      <c r="EOA44" s="32"/>
      <c r="EOE44" s="32"/>
      <c r="EOI44" s="32"/>
      <c r="EOM44" s="32"/>
      <c r="EOQ44" s="32"/>
      <c r="EOU44" s="32"/>
      <c r="EOY44" s="32"/>
      <c r="EPC44" s="32"/>
      <c r="EPG44" s="32"/>
      <c r="EPK44" s="32"/>
      <c r="EPO44" s="32"/>
      <c r="EPS44" s="32"/>
      <c r="EPW44" s="32"/>
      <c r="EQA44" s="32"/>
      <c r="EQE44" s="32"/>
      <c r="EQI44" s="32"/>
      <c r="EQM44" s="32"/>
      <c r="EQQ44" s="32"/>
      <c r="EQU44" s="32"/>
      <c r="EQY44" s="32"/>
      <c r="ERC44" s="32"/>
      <c r="ERG44" s="32"/>
      <c r="ERK44" s="32"/>
      <c r="ERO44" s="32"/>
      <c r="ERS44" s="32"/>
      <c r="ERW44" s="32"/>
      <c r="ESA44" s="32"/>
      <c r="ESE44" s="32"/>
      <c r="ESI44" s="32"/>
      <c r="ESM44" s="32"/>
      <c r="ESQ44" s="32"/>
      <c r="ESU44" s="32"/>
      <c r="ESY44" s="32"/>
      <c r="ETC44" s="32"/>
      <c r="ETG44" s="32"/>
      <c r="ETK44" s="32"/>
      <c r="ETO44" s="32"/>
      <c r="ETS44" s="32"/>
      <c r="ETW44" s="32"/>
      <c r="EUA44" s="32"/>
      <c r="EUE44" s="32"/>
      <c r="EUI44" s="32"/>
      <c r="EUM44" s="32"/>
      <c r="EUQ44" s="32"/>
      <c r="EUU44" s="32"/>
      <c r="EUY44" s="32"/>
      <c r="EVC44" s="32"/>
      <c r="EVG44" s="32"/>
      <c r="EVK44" s="32"/>
      <c r="EVO44" s="32"/>
      <c r="EVS44" s="32"/>
      <c r="EVW44" s="32"/>
      <c r="EWA44" s="32"/>
      <c r="EWE44" s="32"/>
      <c r="EWI44" s="32"/>
      <c r="EWM44" s="32"/>
      <c r="EWQ44" s="32"/>
      <c r="EWU44" s="32"/>
      <c r="EWY44" s="32"/>
      <c r="EXC44" s="32"/>
      <c r="EXG44" s="32"/>
      <c r="EXK44" s="32"/>
      <c r="EXO44" s="32"/>
      <c r="EXS44" s="32"/>
      <c r="EXW44" s="32"/>
      <c r="EYA44" s="32"/>
      <c r="EYE44" s="32"/>
      <c r="EYI44" s="32"/>
      <c r="EYM44" s="32"/>
      <c r="EYQ44" s="32"/>
      <c r="EYU44" s="32"/>
      <c r="EYY44" s="32"/>
      <c r="EZC44" s="32"/>
      <c r="EZG44" s="32"/>
      <c r="EZK44" s="32"/>
      <c r="EZO44" s="32"/>
      <c r="EZS44" s="32"/>
      <c r="EZW44" s="32"/>
      <c r="FAA44" s="32"/>
      <c r="FAE44" s="32"/>
      <c r="FAI44" s="32"/>
      <c r="FAM44" s="32"/>
      <c r="FAQ44" s="32"/>
      <c r="FAU44" s="32"/>
      <c r="FAY44" s="32"/>
      <c r="FBC44" s="32"/>
      <c r="FBG44" s="32"/>
      <c r="FBK44" s="32"/>
      <c r="FBO44" s="32"/>
      <c r="FBS44" s="32"/>
      <c r="FBW44" s="32"/>
      <c r="FCA44" s="32"/>
      <c r="FCE44" s="32"/>
      <c r="FCI44" s="32"/>
      <c r="FCM44" s="32"/>
      <c r="FCQ44" s="32"/>
      <c r="FCU44" s="32"/>
      <c r="FCY44" s="32"/>
      <c r="FDC44" s="32"/>
      <c r="FDG44" s="32"/>
      <c r="FDK44" s="32"/>
      <c r="FDO44" s="32"/>
      <c r="FDS44" s="32"/>
      <c r="FDW44" s="32"/>
      <c r="FEA44" s="32"/>
      <c r="FEE44" s="32"/>
      <c r="FEI44" s="32"/>
      <c r="FEM44" s="32"/>
      <c r="FEQ44" s="32"/>
      <c r="FEU44" s="32"/>
      <c r="FEY44" s="32"/>
      <c r="FFC44" s="32"/>
      <c r="FFG44" s="32"/>
      <c r="FFK44" s="32"/>
      <c r="FFO44" s="32"/>
      <c r="FFS44" s="32"/>
      <c r="FFW44" s="32"/>
      <c r="FGA44" s="32"/>
      <c r="FGE44" s="32"/>
      <c r="FGI44" s="32"/>
      <c r="FGM44" s="32"/>
      <c r="FGQ44" s="32"/>
      <c r="FGU44" s="32"/>
      <c r="FGY44" s="32"/>
      <c r="FHC44" s="32"/>
      <c r="FHG44" s="32"/>
      <c r="FHK44" s="32"/>
      <c r="FHO44" s="32"/>
      <c r="FHS44" s="32"/>
      <c r="FHW44" s="32"/>
      <c r="FIA44" s="32"/>
      <c r="FIE44" s="32"/>
      <c r="FII44" s="32"/>
      <c r="FIM44" s="32"/>
      <c r="FIQ44" s="32"/>
      <c r="FIU44" s="32"/>
      <c r="FIY44" s="32"/>
      <c r="FJC44" s="32"/>
      <c r="FJG44" s="32"/>
      <c r="FJK44" s="32"/>
      <c r="FJO44" s="32"/>
      <c r="FJS44" s="32"/>
      <c r="FJW44" s="32"/>
      <c r="FKA44" s="32"/>
      <c r="FKE44" s="32"/>
      <c r="FKI44" s="32"/>
      <c r="FKM44" s="32"/>
      <c r="FKQ44" s="32"/>
      <c r="FKU44" s="32"/>
      <c r="FKY44" s="32"/>
      <c r="FLC44" s="32"/>
      <c r="FLG44" s="32"/>
      <c r="FLK44" s="32"/>
      <c r="FLO44" s="32"/>
      <c r="FLS44" s="32"/>
      <c r="FLW44" s="32"/>
      <c r="FMA44" s="32"/>
      <c r="FME44" s="32"/>
      <c r="FMI44" s="32"/>
      <c r="FMM44" s="32"/>
      <c r="FMQ44" s="32"/>
      <c r="FMU44" s="32"/>
      <c r="FMY44" s="32"/>
      <c r="FNC44" s="32"/>
      <c r="FNG44" s="32"/>
      <c r="FNK44" s="32"/>
      <c r="FNO44" s="32"/>
      <c r="FNS44" s="32"/>
      <c r="FNW44" s="32"/>
      <c r="FOA44" s="32"/>
      <c r="FOE44" s="32"/>
      <c r="FOI44" s="32"/>
      <c r="FOM44" s="32"/>
      <c r="FOQ44" s="32"/>
      <c r="FOU44" s="32"/>
      <c r="FOY44" s="32"/>
      <c r="FPC44" s="32"/>
      <c r="FPG44" s="32"/>
      <c r="FPK44" s="32"/>
      <c r="FPO44" s="32"/>
      <c r="FPS44" s="32"/>
      <c r="FPW44" s="32"/>
      <c r="FQA44" s="32"/>
      <c r="FQE44" s="32"/>
      <c r="FQI44" s="32"/>
      <c r="FQM44" s="32"/>
      <c r="FQQ44" s="32"/>
      <c r="FQU44" s="32"/>
      <c r="FQY44" s="32"/>
      <c r="FRC44" s="32"/>
      <c r="FRG44" s="32"/>
      <c r="FRK44" s="32"/>
      <c r="FRO44" s="32"/>
      <c r="FRS44" s="32"/>
      <c r="FRW44" s="32"/>
      <c r="FSA44" s="32"/>
      <c r="FSE44" s="32"/>
      <c r="FSI44" s="32"/>
      <c r="FSM44" s="32"/>
      <c r="FSQ44" s="32"/>
      <c r="FSU44" s="32"/>
      <c r="FSY44" s="32"/>
      <c r="FTC44" s="32"/>
      <c r="FTG44" s="32"/>
      <c r="FTK44" s="32"/>
      <c r="FTO44" s="32"/>
      <c r="FTS44" s="32"/>
      <c r="FTW44" s="32"/>
      <c r="FUA44" s="32"/>
      <c r="FUE44" s="32"/>
      <c r="FUI44" s="32"/>
      <c r="FUM44" s="32"/>
      <c r="FUQ44" s="32"/>
      <c r="FUU44" s="32"/>
      <c r="FUY44" s="32"/>
      <c r="FVC44" s="32"/>
      <c r="FVG44" s="32"/>
      <c r="FVK44" s="32"/>
      <c r="FVO44" s="32"/>
      <c r="FVS44" s="32"/>
      <c r="FVW44" s="32"/>
      <c r="FWA44" s="32"/>
      <c r="FWE44" s="32"/>
      <c r="FWI44" s="32"/>
      <c r="FWM44" s="32"/>
      <c r="FWQ44" s="32"/>
      <c r="FWU44" s="32"/>
      <c r="FWY44" s="32"/>
      <c r="FXC44" s="32"/>
      <c r="FXG44" s="32"/>
      <c r="FXK44" s="32"/>
      <c r="FXO44" s="32"/>
      <c r="FXS44" s="32"/>
      <c r="FXW44" s="32"/>
      <c r="FYA44" s="32"/>
      <c r="FYE44" s="32"/>
      <c r="FYI44" s="32"/>
      <c r="FYM44" s="32"/>
      <c r="FYQ44" s="32"/>
      <c r="FYU44" s="32"/>
      <c r="FYY44" s="32"/>
      <c r="FZC44" s="32"/>
      <c r="FZG44" s="32"/>
      <c r="FZK44" s="32"/>
      <c r="FZO44" s="32"/>
      <c r="FZS44" s="32"/>
      <c r="FZW44" s="32"/>
      <c r="GAA44" s="32"/>
      <c r="GAE44" s="32"/>
      <c r="GAI44" s="32"/>
      <c r="GAM44" s="32"/>
      <c r="GAQ44" s="32"/>
      <c r="GAU44" s="32"/>
      <c r="GAY44" s="32"/>
      <c r="GBC44" s="32"/>
      <c r="GBG44" s="32"/>
      <c r="GBK44" s="32"/>
      <c r="GBO44" s="32"/>
      <c r="GBS44" s="32"/>
      <c r="GBW44" s="32"/>
      <c r="GCA44" s="32"/>
      <c r="GCE44" s="32"/>
      <c r="GCI44" s="32"/>
      <c r="GCM44" s="32"/>
      <c r="GCQ44" s="32"/>
      <c r="GCU44" s="32"/>
      <c r="GCY44" s="32"/>
      <c r="GDC44" s="32"/>
      <c r="GDG44" s="32"/>
      <c r="GDK44" s="32"/>
      <c r="GDO44" s="32"/>
      <c r="GDS44" s="32"/>
      <c r="GDW44" s="32"/>
      <c r="GEA44" s="32"/>
      <c r="GEE44" s="32"/>
      <c r="GEI44" s="32"/>
      <c r="GEM44" s="32"/>
      <c r="GEQ44" s="32"/>
      <c r="GEU44" s="32"/>
      <c r="GEY44" s="32"/>
      <c r="GFC44" s="32"/>
      <c r="GFG44" s="32"/>
      <c r="GFK44" s="32"/>
      <c r="GFO44" s="32"/>
      <c r="GFS44" s="32"/>
      <c r="GFW44" s="32"/>
      <c r="GGA44" s="32"/>
      <c r="GGE44" s="32"/>
      <c r="GGI44" s="32"/>
      <c r="GGM44" s="32"/>
      <c r="GGQ44" s="32"/>
      <c r="GGU44" s="32"/>
      <c r="GGY44" s="32"/>
      <c r="GHC44" s="32"/>
      <c r="GHG44" s="32"/>
      <c r="GHK44" s="32"/>
      <c r="GHO44" s="32"/>
      <c r="GHS44" s="32"/>
      <c r="GHW44" s="32"/>
      <c r="GIA44" s="32"/>
      <c r="GIE44" s="32"/>
      <c r="GII44" s="32"/>
      <c r="GIM44" s="32"/>
      <c r="GIQ44" s="32"/>
      <c r="GIU44" s="32"/>
      <c r="GIY44" s="32"/>
      <c r="GJC44" s="32"/>
      <c r="GJG44" s="32"/>
      <c r="GJK44" s="32"/>
      <c r="GJO44" s="32"/>
      <c r="GJS44" s="32"/>
      <c r="GJW44" s="32"/>
      <c r="GKA44" s="32"/>
      <c r="GKE44" s="32"/>
      <c r="GKI44" s="32"/>
      <c r="GKM44" s="32"/>
      <c r="GKQ44" s="32"/>
      <c r="GKU44" s="32"/>
      <c r="GKY44" s="32"/>
      <c r="GLC44" s="32"/>
      <c r="GLG44" s="32"/>
      <c r="GLK44" s="32"/>
      <c r="GLO44" s="32"/>
      <c r="GLS44" s="32"/>
      <c r="GLW44" s="32"/>
      <c r="GMA44" s="32"/>
      <c r="GME44" s="32"/>
      <c r="GMI44" s="32"/>
      <c r="GMM44" s="32"/>
      <c r="GMQ44" s="32"/>
      <c r="GMU44" s="32"/>
      <c r="GMY44" s="32"/>
      <c r="GNC44" s="32"/>
      <c r="GNG44" s="32"/>
      <c r="GNK44" s="32"/>
      <c r="GNO44" s="32"/>
      <c r="GNS44" s="32"/>
      <c r="GNW44" s="32"/>
      <c r="GOA44" s="32"/>
      <c r="GOE44" s="32"/>
      <c r="GOI44" s="32"/>
      <c r="GOM44" s="32"/>
      <c r="GOQ44" s="32"/>
      <c r="GOU44" s="32"/>
      <c r="GOY44" s="32"/>
      <c r="GPC44" s="32"/>
      <c r="GPG44" s="32"/>
      <c r="GPK44" s="32"/>
      <c r="GPO44" s="32"/>
      <c r="GPS44" s="32"/>
      <c r="GPW44" s="32"/>
      <c r="GQA44" s="32"/>
      <c r="GQE44" s="32"/>
      <c r="GQI44" s="32"/>
      <c r="GQM44" s="32"/>
      <c r="GQQ44" s="32"/>
      <c r="GQU44" s="32"/>
      <c r="GQY44" s="32"/>
      <c r="GRC44" s="32"/>
      <c r="GRG44" s="32"/>
      <c r="GRK44" s="32"/>
      <c r="GRO44" s="32"/>
      <c r="GRS44" s="32"/>
      <c r="GRW44" s="32"/>
      <c r="GSA44" s="32"/>
      <c r="GSE44" s="32"/>
      <c r="GSI44" s="32"/>
      <c r="GSM44" s="32"/>
      <c r="GSQ44" s="32"/>
      <c r="GSU44" s="32"/>
      <c r="GSY44" s="32"/>
      <c r="GTC44" s="32"/>
      <c r="GTG44" s="32"/>
      <c r="GTK44" s="32"/>
      <c r="GTO44" s="32"/>
      <c r="GTS44" s="32"/>
      <c r="GTW44" s="32"/>
      <c r="GUA44" s="32"/>
      <c r="GUE44" s="32"/>
      <c r="GUI44" s="32"/>
      <c r="GUM44" s="32"/>
      <c r="GUQ44" s="32"/>
      <c r="GUU44" s="32"/>
      <c r="GUY44" s="32"/>
      <c r="GVC44" s="32"/>
      <c r="GVG44" s="32"/>
      <c r="GVK44" s="32"/>
      <c r="GVO44" s="32"/>
      <c r="GVS44" s="32"/>
      <c r="GVW44" s="32"/>
      <c r="GWA44" s="32"/>
      <c r="GWE44" s="32"/>
      <c r="GWI44" s="32"/>
      <c r="GWM44" s="32"/>
      <c r="GWQ44" s="32"/>
      <c r="GWU44" s="32"/>
      <c r="GWY44" s="32"/>
      <c r="GXC44" s="32"/>
      <c r="GXG44" s="32"/>
      <c r="GXK44" s="32"/>
      <c r="GXO44" s="32"/>
      <c r="GXS44" s="32"/>
      <c r="GXW44" s="32"/>
      <c r="GYA44" s="32"/>
      <c r="GYE44" s="32"/>
      <c r="GYI44" s="32"/>
      <c r="GYM44" s="32"/>
      <c r="GYQ44" s="32"/>
      <c r="GYU44" s="32"/>
      <c r="GYY44" s="32"/>
      <c r="GZC44" s="32"/>
      <c r="GZG44" s="32"/>
      <c r="GZK44" s="32"/>
      <c r="GZO44" s="32"/>
      <c r="GZS44" s="32"/>
      <c r="GZW44" s="32"/>
      <c r="HAA44" s="32"/>
      <c r="HAE44" s="32"/>
      <c r="HAI44" s="32"/>
      <c r="HAM44" s="32"/>
      <c r="HAQ44" s="32"/>
      <c r="HAU44" s="32"/>
      <c r="HAY44" s="32"/>
      <c r="HBC44" s="32"/>
      <c r="HBG44" s="32"/>
      <c r="HBK44" s="32"/>
      <c r="HBO44" s="32"/>
      <c r="HBS44" s="32"/>
      <c r="HBW44" s="32"/>
      <c r="HCA44" s="32"/>
      <c r="HCE44" s="32"/>
      <c r="HCI44" s="32"/>
      <c r="HCM44" s="32"/>
      <c r="HCQ44" s="32"/>
      <c r="HCU44" s="32"/>
      <c r="HCY44" s="32"/>
      <c r="HDC44" s="32"/>
      <c r="HDG44" s="32"/>
      <c r="HDK44" s="32"/>
      <c r="HDO44" s="32"/>
      <c r="HDS44" s="32"/>
      <c r="HDW44" s="32"/>
      <c r="HEA44" s="32"/>
      <c r="HEE44" s="32"/>
      <c r="HEI44" s="32"/>
      <c r="HEM44" s="32"/>
      <c r="HEQ44" s="32"/>
      <c r="HEU44" s="32"/>
      <c r="HEY44" s="32"/>
      <c r="HFC44" s="32"/>
      <c r="HFG44" s="32"/>
      <c r="HFK44" s="32"/>
      <c r="HFO44" s="32"/>
      <c r="HFS44" s="32"/>
      <c r="HFW44" s="32"/>
      <c r="HGA44" s="32"/>
      <c r="HGE44" s="32"/>
      <c r="HGI44" s="32"/>
      <c r="HGM44" s="32"/>
      <c r="HGQ44" s="32"/>
      <c r="HGU44" s="32"/>
      <c r="HGY44" s="32"/>
      <c r="HHC44" s="32"/>
      <c r="HHG44" s="32"/>
      <c r="HHK44" s="32"/>
      <c r="HHO44" s="32"/>
      <c r="HHS44" s="32"/>
      <c r="HHW44" s="32"/>
      <c r="HIA44" s="32"/>
      <c r="HIE44" s="32"/>
      <c r="HII44" s="32"/>
      <c r="HIM44" s="32"/>
      <c r="HIQ44" s="32"/>
      <c r="HIU44" s="32"/>
      <c r="HIY44" s="32"/>
      <c r="HJC44" s="32"/>
      <c r="HJG44" s="32"/>
      <c r="HJK44" s="32"/>
      <c r="HJO44" s="32"/>
      <c r="HJS44" s="32"/>
      <c r="HJW44" s="32"/>
      <c r="HKA44" s="32"/>
      <c r="HKE44" s="32"/>
      <c r="HKI44" s="32"/>
      <c r="HKM44" s="32"/>
      <c r="HKQ44" s="32"/>
      <c r="HKU44" s="32"/>
      <c r="HKY44" s="32"/>
      <c r="HLC44" s="32"/>
      <c r="HLG44" s="32"/>
      <c r="HLK44" s="32"/>
      <c r="HLO44" s="32"/>
      <c r="HLS44" s="32"/>
      <c r="HLW44" s="32"/>
      <c r="HMA44" s="32"/>
      <c r="HME44" s="32"/>
      <c r="HMI44" s="32"/>
      <c r="HMM44" s="32"/>
      <c r="HMQ44" s="32"/>
      <c r="HMU44" s="32"/>
      <c r="HMY44" s="32"/>
      <c r="HNC44" s="32"/>
      <c r="HNG44" s="32"/>
      <c r="HNK44" s="32"/>
      <c r="HNO44" s="32"/>
      <c r="HNS44" s="32"/>
      <c r="HNW44" s="32"/>
      <c r="HOA44" s="32"/>
      <c r="HOE44" s="32"/>
      <c r="HOI44" s="32"/>
      <c r="HOM44" s="32"/>
      <c r="HOQ44" s="32"/>
      <c r="HOU44" s="32"/>
      <c r="HOY44" s="32"/>
      <c r="HPC44" s="32"/>
      <c r="HPG44" s="32"/>
      <c r="HPK44" s="32"/>
      <c r="HPO44" s="32"/>
      <c r="HPS44" s="32"/>
      <c r="HPW44" s="32"/>
      <c r="HQA44" s="32"/>
      <c r="HQE44" s="32"/>
      <c r="HQI44" s="32"/>
      <c r="HQM44" s="32"/>
      <c r="HQQ44" s="32"/>
      <c r="HQU44" s="32"/>
      <c r="HQY44" s="32"/>
      <c r="HRC44" s="32"/>
      <c r="HRG44" s="32"/>
      <c r="HRK44" s="32"/>
      <c r="HRO44" s="32"/>
      <c r="HRS44" s="32"/>
      <c r="HRW44" s="32"/>
      <c r="HSA44" s="32"/>
      <c r="HSE44" s="32"/>
      <c r="HSI44" s="32"/>
      <c r="HSM44" s="32"/>
      <c r="HSQ44" s="32"/>
      <c r="HSU44" s="32"/>
      <c r="HSY44" s="32"/>
      <c r="HTC44" s="32"/>
      <c r="HTG44" s="32"/>
      <c r="HTK44" s="32"/>
      <c r="HTO44" s="32"/>
      <c r="HTS44" s="32"/>
      <c r="HTW44" s="32"/>
      <c r="HUA44" s="32"/>
      <c r="HUE44" s="32"/>
      <c r="HUI44" s="32"/>
      <c r="HUM44" s="32"/>
      <c r="HUQ44" s="32"/>
      <c r="HUU44" s="32"/>
      <c r="HUY44" s="32"/>
      <c r="HVC44" s="32"/>
      <c r="HVG44" s="32"/>
      <c r="HVK44" s="32"/>
      <c r="HVO44" s="32"/>
      <c r="HVS44" s="32"/>
      <c r="HVW44" s="32"/>
      <c r="HWA44" s="32"/>
      <c r="HWE44" s="32"/>
      <c r="HWI44" s="32"/>
      <c r="HWM44" s="32"/>
      <c r="HWQ44" s="32"/>
      <c r="HWU44" s="32"/>
      <c r="HWY44" s="32"/>
      <c r="HXC44" s="32"/>
      <c r="HXG44" s="32"/>
      <c r="HXK44" s="32"/>
      <c r="HXO44" s="32"/>
      <c r="HXS44" s="32"/>
      <c r="HXW44" s="32"/>
      <c r="HYA44" s="32"/>
      <c r="HYE44" s="32"/>
      <c r="HYI44" s="32"/>
      <c r="HYM44" s="32"/>
      <c r="HYQ44" s="32"/>
      <c r="HYU44" s="32"/>
      <c r="HYY44" s="32"/>
      <c r="HZC44" s="32"/>
      <c r="HZG44" s="32"/>
      <c r="HZK44" s="32"/>
      <c r="HZO44" s="32"/>
      <c r="HZS44" s="32"/>
      <c r="HZW44" s="32"/>
      <c r="IAA44" s="32"/>
      <c r="IAE44" s="32"/>
      <c r="IAI44" s="32"/>
      <c r="IAM44" s="32"/>
      <c r="IAQ44" s="32"/>
      <c r="IAU44" s="32"/>
      <c r="IAY44" s="32"/>
      <c r="IBC44" s="32"/>
      <c r="IBG44" s="32"/>
      <c r="IBK44" s="32"/>
      <c r="IBO44" s="32"/>
      <c r="IBS44" s="32"/>
      <c r="IBW44" s="32"/>
      <c r="ICA44" s="32"/>
      <c r="ICE44" s="32"/>
      <c r="ICI44" s="32"/>
      <c r="ICM44" s="32"/>
      <c r="ICQ44" s="32"/>
      <c r="ICU44" s="32"/>
      <c r="ICY44" s="32"/>
      <c r="IDC44" s="32"/>
      <c r="IDG44" s="32"/>
      <c r="IDK44" s="32"/>
      <c r="IDO44" s="32"/>
      <c r="IDS44" s="32"/>
      <c r="IDW44" s="32"/>
      <c r="IEA44" s="32"/>
      <c r="IEE44" s="32"/>
      <c r="IEI44" s="32"/>
      <c r="IEM44" s="32"/>
      <c r="IEQ44" s="32"/>
      <c r="IEU44" s="32"/>
      <c r="IEY44" s="32"/>
      <c r="IFC44" s="32"/>
      <c r="IFG44" s="32"/>
      <c r="IFK44" s="32"/>
      <c r="IFO44" s="32"/>
      <c r="IFS44" s="32"/>
      <c r="IFW44" s="32"/>
      <c r="IGA44" s="32"/>
      <c r="IGE44" s="32"/>
      <c r="IGI44" s="32"/>
      <c r="IGM44" s="32"/>
      <c r="IGQ44" s="32"/>
      <c r="IGU44" s="32"/>
      <c r="IGY44" s="32"/>
      <c r="IHC44" s="32"/>
      <c r="IHG44" s="32"/>
      <c r="IHK44" s="32"/>
      <c r="IHO44" s="32"/>
      <c r="IHS44" s="32"/>
      <c r="IHW44" s="32"/>
      <c r="IIA44" s="32"/>
      <c r="IIE44" s="32"/>
      <c r="III44" s="32"/>
      <c r="IIM44" s="32"/>
      <c r="IIQ44" s="32"/>
      <c r="IIU44" s="32"/>
      <c r="IIY44" s="32"/>
      <c r="IJC44" s="32"/>
      <c r="IJG44" s="32"/>
      <c r="IJK44" s="32"/>
      <c r="IJO44" s="32"/>
      <c r="IJS44" s="32"/>
      <c r="IJW44" s="32"/>
      <c r="IKA44" s="32"/>
      <c r="IKE44" s="32"/>
      <c r="IKI44" s="32"/>
      <c r="IKM44" s="32"/>
      <c r="IKQ44" s="32"/>
      <c r="IKU44" s="32"/>
      <c r="IKY44" s="32"/>
      <c r="ILC44" s="32"/>
      <c r="ILG44" s="32"/>
      <c r="ILK44" s="32"/>
      <c r="ILO44" s="32"/>
      <c r="ILS44" s="32"/>
      <c r="ILW44" s="32"/>
      <c r="IMA44" s="32"/>
      <c r="IME44" s="32"/>
      <c r="IMI44" s="32"/>
      <c r="IMM44" s="32"/>
      <c r="IMQ44" s="32"/>
      <c r="IMU44" s="32"/>
      <c r="IMY44" s="32"/>
      <c r="INC44" s="32"/>
      <c r="ING44" s="32"/>
      <c r="INK44" s="32"/>
      <c r="INO44" s="32"/>
      <c r="INS44" s="32"/>
      <c r="INW44" s="32"/>
      <c r="IOA44" s="32"/>
      <c r="IOE44" s="32"/>
      <c r="IOI44" s="32"/>
      <c r="IOM44" s="32"/>
      <c r="IOQ44" s="32"/>
      <c r="IOU44" s="32"/>
      <c r="IOY44" s="32"/>
      <c r="IPC44" s="32"/>
      <c r="IPG44" s="32"/>
      <c r="IPK44" s="32"/>
      <c r="IPO44" s="32"/>
      <c r="IPS44" s="32"/>
      <c r="IPW44" s="32"/>
      <c r="IQA44" s="32"/>
      <c r="IQE44" s="32"/>
      <c r="IQI44" s="32"/>
      <c r="IQM44" s="32"/>
      <c r="IQQ44" s="32"/>
      <c r="IQU44" s="32"/>
      <c r="IQY44" s="32"/>
      <c r="IRC44" s="32"/>
      <c r="IRG44" s="32"/>
      <c r="IRK44" s="32"/>
      <c r="IRO44" s="32"/>
      <c r="IRS44" s="32"/>
      <c r="IRW44" s="32"/>
      <c r="ISA44" s="32"/>
      <c r="ISE44" s="32"/>
      <c r="ISI44" s="32"/>
      <c r="ISM44" s="32"/>
      <c r="ISQ44" s="32"/>
      <c r="ISU44" s="32"/>
      <c r="ISY44" s="32"/>
      <c r="ITC44" s="32"/>
      <c r="ITG44" s="32"/>
      <c r="ITK44" s="32"/>
      <c r="ITO44" s="32"/>
      <c r="ITS44" s="32"/>
      <c r="ITW44" s="32"/>
      <c r="IUA44" s="32"/>
      <c r="IUE44" s="32"/>
      <c r="IUI44" s="32"/>
      <c r="IUM44" s="32"/>
      <c r="IUQ44" s="32"/>
      <c r="IUU44" s="32"/>
      <c r="IUY44" s="32"/>
      <c r="IVC44" s="32"/>
      <c r="IVG44" s="32"/>
      <c r="IVK44" s="32"/>
      <c r="IVO44" s="32"/>
      <c r="IVS44" s="32"/>
      <c r="IVW44" s="32"/>
      <c r="IWA44" s="32"/>
      <c r="IWE44" s="32"/>
      <c r="IWI44" s="32"/>
      <c r="IWM44" s="32"/>
      <c r="IWQ44" s="32"/>
      <c r="IWU44" s="32"/>
      <c r="IWY44" s="32"/>
      <c r="IXC44" s="32"/>
      <c r="IXG44" s="32"/>
      <c r="IXK44" s="32"/>
      <c r="IXO44" s="32"/>
      <c r="IXS44" s="32"/>
      <c r="IXW44" s="32"/>
      <c r="IYA44" s="32"/>
      <c r="IYE44" s="32"/>
      <c r="IYI44" s="32"/>
      <c r="IYM44" s="32"/>
      <c r="IYQ44" s="32"/>
      <c r="IYU44" s="32"/>
      <c r="IYY44" s="32"/>
      <c r="IZC44" s="32"/>
      <c r="IZG44" s="32"/>
      <c r="IZK44" s="32"/>
      <c r="IZO44" s="32"/>
      <c r="IZS44" s="32"/>
      <c r="IZW44" s="32"/>
      <c r="JAA44" s="32"/>
      <c r="JAE44" s="32"/>
      <c r="JAI44" s="32"/>
      <c r="JAM44" s="32"/>
      <c r="JAQ44" s="32"/>
      <c r="JAU44" s="32"/>
      <c r="JAY44" s="32"/>
      <c r="JBC44" s="32"/>
      <c r="JBG44" s="32"/>
      <c r="JBK44" s="32"/>
      <c r="JBO44" s="32"/>
      <c r="JBS44" s="32"/>
      <c r="JBW44" s="32"/>
      <c r="JCA44" s="32"/>
      <c r="JCE44" s="32"/>
      <c r="JCI44" s="32"/>
      <c r="JCM44" s="32"/>
      <c r="JCQ44" s="32"/>
      <c r="JCU44" s="32"/>
      <c r="JCY44" s="32"/>
      <c r="JDC44" s="32"/>
      <c r="JDG44" s="32"/>
      <c r="JDK44" s="32"/>
      <c r="JDO44" s="32"/>
      <c r="JDS44" s="32"/>
      <c r="JDW44" s="32"/>
      <c r="JEA44" s="32"/>
      <c r="JEE44" s="32"/>
      <c r="JEI44" s="32"/>
      <c r="JEM44" s="32"/>
      <c r="JEQ44" s="32"/>
      <c r="JEU44" s="32"/>
      <c r="JEY44" s="32"/>
      <c r="JFC44" s="32"/>
      <c r="JFG44" s="32"/>
      <c r="JFK44" s="32"/>
      <c r="JFO44" s="32"/>
      <c r="JFS44" s="32"/>
      <c r="JFW44" s="32"/>
      <c r="JGA44" s="32"/>
      <c r="JGE44" s="32"/>
      <c r="JGI44" s="32"/>
      <c r="JGM44" s="32"/>
      <c r="JGQ44" s="32"/>
      <c r="JGU44" s="32"/>
      <c r="JGY44" s="32"/>
      <c r="JHC44" s="32"/>
      <c r="JHG44" s="32"/>
      <c r="JHK44" s="32"/>
      <c r="JHO44" s="32"/>
      <c r="JHS44" s="32"/>
      <c r="JHW44" s="32"/>
      <c r="JIA44" s="32"/>
      <c r="JIE44" s="32"/>
      <c r="JII44" s="32"/>
      <c r="JIM44" s="32"/>
      <c r="JIQ44" s="32"/>
      <c r="JIU44" s="32"/>
      <c r="JIY44" s="32"/>
      <c r="JJC44" s="32"/>
      <c r="JJG44" s="32"/>
      <c r="JJK44" s="32"/>
      <c r="JJO44" s="32"/>
      <c r="JJS44" s="32"/>
      <c r="JJW44" s="32"/>
      <c r="JKA44" s="32"/>
      <c r="JKE44" s="32"/>
      <c r="JKI44" s="32"/>
      <c r="JKM44" s="32"/>
      <c r="JKQ44" s="32"/>
      <c r="JKU44" s="32"/>
      <c r="JKY44" s="32"/>
      <c r="JLC44" s="32"/>
      <c r="JLG44" s="32"/>
      <c r="JLK44" s="32"/>
      <c r="JLO44" s="32"/>
      <c r="JLS44" s="32"/>
      <c r="JLW44" s="32"/>
      <c r="JMA44" s="32"/>
      <c r="JME44" s="32"/>
      <c r="JMI44" s="32"/>
      <c r="JMM44" s="32"/>
      <c r="JMQ44" s="32"/>
      <c r="JMU44" s="32"/>
      <c r="JMY44" s="32"/>
      <c r="JNC44" s="32"/>
      <c r="JNG44" s="32"/>
      <c r="JNK44" s="32"/>
      <c r="JNO44" s="32"/>
      <c r="JNS44" s="32"/>
      <c r="JNW44" s="32"/>
      <c r="JOA44" s="32"/>
      <c r="JOE44" s="32"/>
      <c r="JOI44" s="32"/>
      <c r="JOM44" s="32"/>
      <c r="JOQ44" s="32"/>
      <c r="JOU44" s="32"/>
      <c r="JOY44" s="32"/>
      <c r="JPC44" s="32"/>
      <c r="JPG44" s="32"/>
      <c r="JPK44" s="32"/>
      <c r="JPO44" s="32"/>
      <c r="JPS44" s="32"/>
      <c r="JPW44" s="32"/>
      <c r="JQA44" s="32"/>
      <c r="JQE44" s="32"/>
      <c r="JQI44" s="32"/>
      <c r="JQM44" s="32"/>
      <c r="JQQ44" s="32"/>
      <c r="JQU44" s="32"/>
      <c r="JQY44" s="32"/>
      <c r="JRC44" s="32"/>
      <c r="JRG44" s="32"/>
      <c r="JRK44" s="32"/>
      <c r="JRO44" s="32"/>
      <c r="JRS44" s="32"/>
      <c r="JRW44" s="32"/>
      <c r="JSA44" s="32"/>
      <c r="JSE44" s="32"/>
      <c r="JSI44" s="32"/>
      <c r="JSM44" s="32"/>
      <c r="JSQ44" s="32"/>
      <c r="JSU44" s="32"/>
      <c r="JSY44" s="32"/>
      <c r="JTC44" s="32"/>
      <c r="JTG44" s="32"/>
      <c r="JTK44" s="32"/>
      <c r="JTO44" s="32"/>
      <c r="JTS44" s="32"/>
      <c r="JTW44" s="32"/>
      <c r="JUA44" s="32"/>
      <c r="JUE44" s="32"/>
      <c r="JUI44" s="32"/>
      <c r="JUM44" s="32"/>
      <c r="JUQ44" s="32"/>
      <c r="JUU44" s="32"/>
      <c r="JUY44" s="32"/>
      <c r="JVC44" s="32"/>
      <c r="JVG44" s="32"/>
      <c r="JVK44" s="32"/>
      <c r="JVO44" s="32"/>
      <c r="JVS44" s="32"/>
      <c r="JVW44" s="32"/>
      <c r="JWA44" s="32"/>
      <c r="JWE44" s="32"/>
      <c r="JWI44" s="32"/>
      <c r="JWM44" s="32"/>
      <c r="JWQ44" s="32"/>
      <c r="JWU44" s="32"/>
      <c r="JWY44" s="32"/>
      <c r="JXC44" s="32"/>
      <c r="JXG44" s="32"/>
      <c r="JXK44" s="32"/>
      <c r="JXO44" s="32"/>
      <c r="JXS44" s="32"/>
      <c r="JXW44" s="32"/>
      <c r="JYA44" s="32"/>
      <c r="JYE44" s="32"/>
      <c r="JYI44" s="32"/>
      <c r="JYM44" s="32"/>
      <c r="JYQ44" s="32"/>
      <c r="JYU44" s="32"/>
      <c r="JYY44" s="32"/>
      <c r="JZC44" s="32"/>
      <c r="JZG44" s="32"/>
      <c r="JZK44" s="32"/>
      <c r="JZO44" s="32"/>
      <c r="JZS44" s="32"/>
      <c r="JZW44" s="32"/>
      <c r="KAA44" s="32"/>
      <c r="KAE44" s="32"/>
      <c r="KAI44" s="32"/>
      <c r="KAM44" s="32"/>
      <c r="KAQ44" s="32"/>
      <c r="KAU44" s="32"/>
      <c r="KAY44" s="32"/>
      <c r="KBC44" s="32"/>
      <c r="KBG44" s="32"/>
      <c r="KBK44" s="32"/>
      <c r="KBO44" s="32"/>
      <c r="KBS44" s="32"/>
      <c r="KBW44" s="32"/>
      <c r="KCA44" s="32"/>
      <c r="KCE44" s="32"/>
      <c r="KCI44" s="32"/>
      <c r="KCM44" s="32"/>
      <c r="KCQ44" s="32"/>
      <c r="KCU44" s="32"/>
      <c r="KCY44" s="32"/>
      <c r="KDC44" s="32"/>
      <c r="KDG44" s="32"/>
      <c r="KDK44" s="32"/>
      <c r="KDO44" s="32"/>
      <c r="KDS44" s="32"/>
      <c r="KDW44" s="32"/>
      <c r="KEA44" s="32"/>
      <c r="KEE44" s="32"/>
      <c r="KEI44" s="32"/>
      <c r="KEM44" s="32"/>
      <c r="KEQ44" s="32"/>
      <c r="KEU44" s="32"/>
      <c r="KEY44" s="32"/>
      <c r="KFC44" s="32"/>
      <c r="KFG44" s="32"/>
      <c r="KFK44" s="32"/>
      <c r="KFO44" s="32"/>
      <c r="KFS44" s="32"/>
      <c r="KFW44" s="32"/>
      <c r="KGA44" s="32"/>
      <c r="KGE44" s="32"/>
      <c r="KGI44" s="32"/>
      <c r="KGM44" s="32"/>
      <c r="KGQ44" s="32"/>
      <c r="KGU44" s="32"/>
      <c r="KGY44" s="32"/>
      <c r="KHC44" s="32"/>
      <c r="KHG44" s="32"/>
      <c r="KHK44" s="32"/>
      <c r="KHO44" s="32"/>
      <c r="KHS44" s="32"/>
      <c r="KHW44" s="32"/>
      <c r="KIA44" s="32"/>
      <c r="KIE44" s="32"/>
      <c r="KII44" s="32"/>
      <c r="KIM44" s="32"/>
      <c r="KIQ44" s="32"/>
      <c r="KIU44" s="32"/>
      <c r="KIY44" s="32"/>
      <c r="KJC44" s="32"/>
      <c r="KJG44" s="32"/>
      <c r="KJK44" s="32"/>
      <c r="KJO44" s="32"/>
      <c r="KJS44" s="32"/>
      <c r="KJW44" s="32"/>
      <c r="KKA44" s="32"/>
      <c r="KKE44" s="32"/>
      <c r="KKI44" s="32"/>
      <c r="KKM44" s="32"/>
      <c r="KKQ44" s="32"/>
      <c r="KKU44" s="32"/>
      <c r="KKY44" s="32"/>
      <c r="KLC44" s="32"/>
      <c r="KLG44" s="32"/>
      <c r="KLK44" s="32"/>
      <c r="KLO44" s="32"/>
      <c r="KLS44" s="32"/>
      <c r="KLW44" s="32"/>
      <c r="KMA44" s="32"/>
      <c r="KME44" s="32"/>
      <c r="KMI44" s="32"/>
      <c r="KMM44" s="32"/>
      <c r="KMQ44" s="32"/>
      <c r="KMU44" s="32"/>
      <c r="KMY44" s="32"/>
      <c r="KNC44" s="32"/>
      <c r="KNG44" s="32"/>
      <c r="KNK44" s="32"/>
      <c r="KNO44" s="32"/>
      <c r="KNS44" s="32"/>
      <c r="KNW44" s="32"/>
      <c r="KOA44" s="32"/>
      <c r="KOE44" s="32"/>
      <c r="KOI44" s="32"/>
      <c r="KOM44" s="32"/>
      <c r="KOQ44" s="32"/>
      <c r="KOU44" s="32"/>
      <c r="KOY44" s="32"/>
      <c r="KPC44" s="32"/>
      <c r="KPG44" s="32"/>
      <c r="KPK44" s="32"/>
      <c r="KPO44" s="32"/>
      <c r="KPS44" s="32"/>
      <c r="KPW44" s="32"/>
      <c r="KQA44" s="32"/>
      <c r="KQE44" s="32"/>
      <c r="KQI44" s="32"/>
      <c r="KQM44" s="32"/>
      <c r="KQQ44" s="32"/>
      <c r="KQU44" s="32"/>
      <c r="KQY44" s="32"/>
      <c r="KRC44" s="32"/>
      <c r="KRG44" s="32"/>
      <c r="KRK44" s="32"/>
      <c r="KRO44" s="32"/>
      <c r="KRS44" s="32"/>
      <c r="KRW44" s="32"/>
      <c r="KSA44" s="32"/>
      <c r="KSE44" s="32"/>
      <c r="KSI44" s="32"/>
      <c r="KSM44" s="32"/>
      <c r="KSQ44" s="32"/>
      <c r="KSU44" s="32"/>
      <c r="KSY44" s="32"/>
      <c r="KTC44" s="32"/>
      <c r="KTG44" s="32"/>
      <c r="KTK44" s="32"/>
      <c r="KTO44" s="32"/>
      <c r="KTS44" s="32"/>
      <c r="KTW44" s="32"/>
      <c r="KUA44" s="32"/>
      <c r="KUE44" s="32"/>
      <c r="KUI44" s="32"/>
      <c r="KUM44" s="32"/>
      <c r="KUQ44" s="32"/>
      <c r="KUU44" s="32"/>
      <c r="KUY44" s="32"/>
      <c r="KVC44" s="32"/>
      <c r="KVG44" s="32"/>
      <c r="KVK44" s="32"/>
      <c r="KVO44" s="32"/>
      <c r="KVS44" s="32"/>
      <c r="KVW44" s="32"/>
      <c r="KWA44" s="32"/>
      <c r="KWE44" s="32"/>
      <c r="KWI44" s="32"/>
      <c r="KWM44" s="32"/>
      <c r="KWQ44" s="32"/>
      <c r="KWU44" s="32"/>
      <c r="KWY44" s="32"/>
      <c r="KXC44" s="32"/>
      <c r="KXG44" s="32"/>
      <c r="KXK44" s="32"/>
      <c r="KXO44" s="32"/>
      <c r="KXS44" s="32"/>
      <c r="KXW44" s="32"/>
      <c r="KYA44" s="32"/>
      <c r="KYE44" s="32"/>
      <c r="KYI44" s="32"/>
      <c r="KYM44" s="32"/>
      <c r="KYQ44" s="32"/>
      <c r="KYU44" s="32"/>
      <c r="KYY44" s="32"/>
      <c r="KZC44" s="32"/>
      <c r="KZG44" s="32"/>
      <c r="KZK44" s="32"/>
      <c r="KZO44" s="32"/>
      <c r="KZS44" s="32"/>
      <c r="KZW44" s="32"/>
      <c r="LAA44" s="32"/>
      <c r="LAE44" s="32"/>
      <c r="LAI44" s="32"/>
      <c r="LAM44" s="32"/>
      <c r="LAQ44" s="32"/>
      <c r="LAU44" s="32"/>
      <c r="LAY44" s="32"/>
      <c r="LBC44" s="32"/>
      <c r="LBG44" s="32"/>
      <c r="LBK44" s="32"/>
      <c r="LBO44" s="32"/>
      <c r="LBS44" s="32"/>
      <c r="LBW44" s="32"/>
      <c r="LCA44" s="32"/>
      <c r="LCE44" s="32"/>
      <c r="LCI44" s="32"/>
      <c r="LCM44" s="32"/>
      <c r="LCQ44" s="32"/>
      <c r="LCU44" s="32"/>
      <c r="LCY44" s="32"/>
      <c r="LDC44" s="32"/>
      <c r="LDG44" s="32"/>
      <c r="LDK44" s="32"/>
      <c r="LDO44" s="32"/>
      <c r="LDS44" s="32"/>
      <c r="LDW44" s="32"/>
      <c r="LEA44" s="32"/>
      <c r="LEE44" s="32"/>
      <c r="LEI44" s="32"/>
      <c r="LEM44" s="32"/>
      <c r="LEQ44" s="32"/>
      <c r="LEU44" s="32"/>
      <c r="LEY44" s="32"/>
      <c r="LFC44" s="32"/>
      <c r="LFG44" s="32"/>
      <c r="LFK44" s="32"/>
      <c r="LFO44" s="32"/>
      <c r="LFS44" s="32"/>
      <c r="LFW44" s="32"/>
      <c r="LGA44" s="32"/>
      <c r="LGE44" s="32"/>
      <c r="LGI44" s="32"/>
      <c r="LGM44" s="32"/>
      <c r="LGQ44" s="32"/>
      <c r="LGU44" s="32"/>
      <c r="LGY44" s="32"/>
      <c r="LHC44" s="32"/>
      <c r="LHG44" s="32"/>
      <c r="LHK44" s="32"/>
      <c r="LHO44" s="32"/>
      <c r="LHS44" s="32"/>
      <c r="LHW44" s="32"/>
      <c r="LIA44" s="32"/>
      <c r="LIE44" s="32"/>
      <c r="LII44" s="32"/>
      <c r="LIM44" s="32"/>
      <c r="LIQ44" s="32"/>
      <c r="LIU44" s="32"/>
      <c r="LIY44" s="32"/>
      <c r="LJC44" s="32"/>
      <c r="LJG44" s="32"/>
      <c r="LJK44" s="32"/>
      <c r="LJO44" s="32"/>
      <c r="LJS44" s="32"/>
      <c r="LJW44" s="32"/>
      <c r="LKA44" s="32"/>
      <c r="LKE44" s="32"/>
      <c r="LKI44" s="32"/>
      <c r="LKM44" s="32"/>
      <c r="LKQ44" s="32"/>
      <c r="LKU44" s="32"/>
      <c r="LKY44" s="32"/>
      <c r="LLC44" s="32"/>
      <c r="LLG44" s="32"/>
      <c r="LLK44" s="32"/>
      <c r="LLO44" s="32"/>
      <c r="LLS44" s="32"/>
      <c r="LLW44" s="32"/>
      <c r="LMA44" s="32"/>
      <c r="LME44" s="32"/>
      <c r="LMI44" s="32"/>
      <c r="LMM44" s="32"/>
      <c r="LMQ44" s="32"/>
      <c r="LMU44" s="32"/>
      <c r="LMY44" s="32"/>
      <c r="LNC44" s="32"/>
      <c r="LNG44" s="32"/>
      <c r="LNK44" s="32"/>
      <c r="LNO44" s="32"/>
      <c r="LNS44" s="32"/>
      <c r="LNW44" s="32"/>
      <c r="LOA44" s="32"/>
      <c r="LOE44" s="32"/>
      <c r="LOI44" s="32"/>
      <c r="LOM44" s="32"/>
      <c r="LOQ44" s="32"/>
      <c r="LOU44" s="32"/>
      <c r="LOY44" s="32"/>
      <c r="LPC44" s="32"/>
      <c r="LPG44" s="32"/>
      <c r="LPK44" s="32"/>
      <c r="LPO44" s="32"/>
      <c r="LPS44" s="32"/>
      <c r="LPW44" s="32"/>
      <c r="LQA44" s="32"/>
      <c r="LQE44" s="32"/>
      <c r="LQI44" s="32"/>
      <c r="LQM44" s="32"/>
      <c r="LQQ44" s="32"/>
      <c r="LQU44" s="32"/>
      <c r="LQY44" s="32"/>
      <c r="LRC44" s="32"/>
      <c r="LRG44" s="32"/>
      <c r="LRK44" s="32"/>
      <c r="LRO44" s="32"/>
      <c r="LRS44" s="32"/>
      <c r="LRW44" s="32"/>
      <c r="LSA44" s="32"/>
      <c r="LSE44" s="32"/>
      <c r="LSI44" s="32"/>
      <c r="LSM44" s="32"/>
      <c r="LSQ44" s="32"/>
      <c r="LSU44" s="32"/>
      <c r="LSY44" s="32"/>
      <c r="LTC44" s="32"/>
      <c r="LTG44" s="32"/>
      <c r="LTK44" s="32"/>
      <c r="LTO44" s="32"/>
      <c r="LTS44" s="32"/>
      <c r="LTW44" s="32"/>
      <c r="LUA44" s="32"/>
      <c r="LUE44" s="32"/>
      <c r="LUI44" s="32"/>
      <c r="LUM44" s="32"/>
      <c r="LUQ44" s="32"/>
      <c r="LUU44" s="32"/>
      <c r="LUY44" s="32"/>
      <c r="LVC44" s="32"/>
      <c r="LVG44" s="32"/>
      <c r="LVK44" s="32"/>
      <c r="LVO44" s="32"/>
      <c r="LVS44" s="32"/>
      <c r="LVW44" s="32"/>
      <c r="LWA44" s="32"/>
      <c r="LWE44" s="32"/>
      <c r="LWI44" s="32"/>
      <c r="LWM44" s="32"/>
      <c r="LWQ44" s="32"/>
      <c r="LWU44" s="32"/>
      <c r="LWY44" s="32"/>
      <c r="LXC44" s="32"/>
      <c r="LXG44" s="32"/>
      <c r="LXK44" s="32"/>
      <c r="LXO44" s="32"/>
      <c r="LXS44" s="32"/>
      <c r="LXW44" s="32"/>
      <c r="LYA44" s="32"/>
      <c r="LYE44" s="32"/>
      <c r="LYI44" s="32"/>
      <c r="LYM44" s="32"/>
      <c r="LYQ44" s="32"/>
      <c r="LYU44" s="32"/>
      <c r="LYY44" s="32"/>
      <c r="LZC44" s="32"/>
      <c r="LZG44" s="32"/>
      <c r="LZK44" s="32"/>
      <c r="LZO44" s="32"/>
      <c r="LZS44" s="32"/>
      <c r="LZW44" s="32"/>
      <c r="MAA44" s="32"/>
      <c r="MAE44" s="32"/>
      <c r="MAI44" s="32"/>
      <c r="MAM44" s="32"/>
      <c r="MAQ44" s="32"/>
      <c r="MAU44" s="32"/>
      <c r="MAY44" s="32"/>
      <c r="MBC44" s="32"/>
      <c r="MBG44" s="32"/>
      <c r="MBK44" s="32"/>
      <c r="MBO44" s="32"/>
      <c r="MBS44" s="32"/>
      <c r="MBW44" s="32"/>
      <c r="MCA44" s="32"/>
      <c r="MCE44" s="32"/>
      <c r="MCI44" s="32"/>
      <c r="MCM44" s="32"/>
      <c r="MCQ44" s="32"/>
      <c r="MCU44" s="32"/>
      <c r="MCY44" s="32"/>
      <c r="MDC44" s="32"/>
      <c r="MDG44" s="32"/>
      <c r="MDK44" s="32"/>
      <c r="MDO44" s="32"/>
      <c r="MDS44" s="32"/>
      <c r="MDW44" s="32"/>
      <c r="MEA44" s="32"/>
      <c r="MEE44" s="32"/>
      <c r="MEI44" s="32"/>
      <c r="MEM44" s="32"/>
      <c r="MEQ44" s="32"/>
      <c r="MEU44" s="32"/>
      <c r="MEY44" s="32"/>
      <c r="MFC44" s="32"/>
      <c r="MFG44" s="32"/>
      <c r="MFK44" s="32"/>
      <c r="MFO44" s="32"/>
      <c r="MFS44" s="32"/>
      <c r="MFW44" s="32"/>
      <c r="MGA44" s="32"/>
      <c r="MGE44" s="32"/>
      <c r="MGI44" s="32"/>
      <c r="MGM44" s="32"/>
      <c r="MGQ44" s="32"/>
      <c r="MGU44" s="32"/>
      <c r="MGY44" s="32"/>
      <c r="MHC44" s="32"/>
      <c r="MHG44" s="32"/>
      <c r="MHK44" s="32"/>
      <c r="MHO44" s="32"/>
      <c r="MHS44" s="32"/>
      <c r="MHW44" s="32"/>
      <c r="MIA44" s="32"/>
      <c r="MIE44" s="32"/>
      <c r="MII44" s="32"/>
      <c r="MIM44" s="32"/>
      <c r="MIQ44" s="32"/>
      <c r="MIU44" s="32"/>
      <c r="MIY44" s="32"/>
      <c r="MJC44" s="32"/>
      <c r="MJG44" s="32"/>
      <c r="MJK44" s="32"/>
      <c r="MJO44" s="32"/>
      <c r="MJS44" s="32"/>
      <c r="MJW44" s="32"/>
      <c r="MKA44" s="32"/>
      <c r="MKE44" s="32"/>
      <c r="MKI44" s="32"/>
      <c r="MKM44" s="32"/>
      <c r="MKQ44" s="32"/>
      <c r="MKU44" s="32"/>
      <c r="MKY44" s="32"/>
      <c r="MLC44" s="32"/>
      <c r="MLG44" s="32"/>
      <c r="MLK44" s="32"/>
      <c r="MLO44" s="32"/>
      <c r="MLS44" s="32"/>
      <c r="MLW44" s="32"/>
      <c r="MMA44" s="32"/>
      <c r="MME44" s="32"/>
      <c r="MMI44" s="32"/>
      <c r="MMM44" s="32"/>
      <c r="MMQ44" s="32"/>
      <c r="MMU44" s="32"/>
      <c r="MMY44" s="32"/>
      <c r="MNC44" s="32"/>
      <c r="MNG44" s="32"/>
      <c r="MNK44" s="32"/>
      <c r="MNO44" s="32"/>
      <c r="MNS44" s="32"/>
      <c r="MNW44" s="32"/>
      <c r="MOA44" s="32"/>
      <c r="MOE44" s="32"/>
      <c r="MOI44" s="32"/>
      <c r="MOM44" s="32"/>
      <c r="MOQ44" s="32"/>
      <c r="MOU44" s="32"/>
      <c r="MOY44" s="32"/>
      <c r="MPC44" s="32"/>
      <c r="MPG44" s="32"/>
      <c r="MPK44" s="32"/>
      <c r="MPO44" s="32"/>
      <c r="MPS44" s="32"/>
      <c r="MPW44" s="32"/>
      <c r="MQA44" s="32"/>
      <c r="MQE44" s="32"/>
      <c r="MQI44" s="32"/>
      <c r="MQM44" s="32"/>
      <c r="MQQ44" s="32"/>
      <c r="MQU44" s="32"/>
      <c r="MQY44" s="32"/>
      <c r="MRC44" s="32"/>
      <c r="MRG44" s="32"/>
      <c r="MRK44" s="32"/>
      <c r="MRO44" s="32"/>
      <c r="MRS44" s="32"/>
      <c r="MRW44" s="32"/>
      <c r="MSA44" s="32"/>
      <c r="MSE44" s="32"/>
      <c r="MSI44" s="32"/>
      <c r="MSM44" s="32"/>
      <c r="MSQ44" s="32"/>
      <c r="MSU44" s="32"/>
      <c r="MSY44" s="32"/>
      <c r="MTC44" s="32"/>
      <c r="MTG44" s="32"/>
      <c r="MTK44" s="32"/>
      <c r="MTO44" s="32"/>
      <c r="MTS44" s="32"/>
      <c r="MTW44" s="32"/>
      <c r="MUA44" s="32"/>
      <c r="MUE44" s="32"/>
      <c r="MUI44" s="32"/>
      <c r="MUM44" s="32"/>
      <c r="MUQ44" s="32"/>
      <c r="MUU44" s="32"/>
      <c r="MUY44" s="32"/>
      <c r="MVC44" s="32"/>
      <c r="MVG44" s="32"/>
      <c r="MVK44" s="32"/>
      <c r="MVO44" s="32"/>
      <c r="MVS44" s="32"/>
      <c r="MVW44" s="32"/>
      <c r="MWA44" s="32"/>
      <c r="MWE44" s="32"/>
      <c r="MWI44" s="32"/>
      <c r="MWM44" s="32"/>
      <c r="MWQ44" s="32"/>
      <c r="MWU44" s="32"/>
      <c r="MWY44" s="32"/>
      <c r="MXC44" s="32"/>
      <c r="MXG44" s="32"/>
      <c r="MXK44" s="32"/>
      <c r="MXO44" s="32"/>
      <c r="MXS44" s="32"/>
      <c r="MXW44" s="32"/>
      <c r="MYA44" s="32"/>
      <c r="MYE44" s="32"/>
      <c r="MYI44" s="32"/>
      <c r="MYM44" s="32"/>
      <c r="MYQ44" s="32"/>
      <c r="MYU44" s="32"/>
      <c r="MYY44" s="32"/>
      <c r="MZC44" s="32"/>
      <c r="MZG44" s="32"/>
      <c r="MZK44" s="32"/>
      <c r="MZO44" s="32"/>
      <c r="MZS44" s="32"/>
      <c r="MZW44" s="32"/>
      <c r="NAA44" s="32"/>
      <c r="NAE44" s="32"/>
      <c r="NAI44" s="32"/>
      <c r="NAM44" s="32"/>
      <c r="NAQ44" s="32"/>
      <c r="NAU44" s="32"/>
      <c r="NAY44" s="32"/>
      <c r="NBC44" s="32"/>
      <c r="NBG44" s="32"/>
      <c r="NBK44" s="32"/>
      <c r="NBO44" s="32"/>
      <c r="NBS44" s="32"/>
      <c r="NBW44" s="32"/>
      <c r="NCA44" s="32"/>
      <c r="NCE44" s="32"/>
      <c r="NCI44" s="32"/>
      <c r="NCM44" s="32"/>
      <c r="NCQ44" s="32"/>
      <c r="NCU44" s="32"/>
      <c r="NCY44" s="32"/>
      <c r="NDC44" s="32"/>
      <c r="NDG44" s="32"/>
      <c r="NDK44" s="32"/>
      <c r="NDO44" s="32"/>
      <c r="NDS44" s="32"/>
      <c r="NDW44" s="32"/>
      <c r="NEA44" s="32"/>
      <c r="NEE44" s="32"/>
      <c r="NEI44" s="32"/>
      <c r="NEM44" s="32"/>
      <c r="NEQ44" s="32"/>
      <c r="NEU44" s="32"/>
      <c r="NEY44" s="32"/>
      <c r="NFC44" s="32"/>
      <c r="NFG44" s="32"/>
      <c r="NFK44" s="32"/>
      <c r="NFO44" s="32"/>
      <c r="NFS44" s="32"/>
      <c r="NFW44" s="32"/>
      <c r="NGA44" s="32"/>
      <c r="NGE44" s="32"/>
      <c r="NGI44" s="32"/>
      <c r="NGM44" s="32"/>
      <c r="NGQ44" s="32"/>
      <c r="NGU44" s="32"/>
      <c r="NGY44" s="32"/>
      <c r="NHC44" s="32"/>
      <c r="NHG44" s="32"/>
      <c r="NHK44" s="32"/>
      <c r="NHO44" s="32"/>
      <c r="NHS44" s="32"/>
      <c r="NHW44" s="32"/>
      <c r="NIA44" s="32"/>
      <c r="NIE44" s="32"/>
      <c r="NII44" s="32"/>
      <c r="NIM44" s="32"/>
      <c r="NIQ44" s="32"/>
      <c r="NIU44" s="32"/>
      <c r="NIY44" s="32"/>
      <c r="NJC44" s="32"/>
      <c r="NJG44" s="32"/>
      <c r="NJK44" s="32"/>
      <c r="NJO44" s="32"/>
      <c r="NJS44" s="32"/>
      <c r="NJW44" s="32"/>
      <c r="NKA44" s="32"/>
      <c r="NKE44" s="32"/>
      <c r="NKI44" s="32"/>
      <c r="NKM44" s="32"/>
      <c r="NKQ44" s="32"/>
      <c r="NKU44" s="32"/>
      <c r="NKY44" s="32"/>
      <c r="NLC44" s="32"/>
      <c r="NLG44" s="32"/>
      <c r="NLK44" s="32"/>
      <c r="NLO44" s="32"/>
      <c r="NLS44" s="32"/>
      <c r="NLW44" s="32"/>
      <c r="NMA44" s="32"/>
      <c r="NME44" s="32"/>
      <c r="NMI44" s="32"/>
      <c r="NMM44" s="32"/>
      <c r="NMQ44" s="32"/>
      <c r="NMU44" s="32"/>
      <c r="NMY44" s="32"/>
      <c r="NNC44" s="32"/>
      <c r="NNG44" s="32"/>
      <c r="NNK44" s="32"/>
      <c r="NNO44" s="32"/>
      <c r="NNS44" s="32"/>
      <c r="NNW44" s="32"/>
      <c r="NOA44" s="32"/>
      <c r="NOE44" s="32"/>
      <c r="NOI44" s="32"/>
      <c r="NOM44" s="32"/>
      <c r="NOQ44" s="32"/>
      <c r="NOU44" s="32"/>
      <c r="NOY44" s="32"/>
      <c r="NPC44" s="32"/>
      <c r="NPG44" s="32"/>
      <c r="NPK44" s="32"/>
      <c r="NPO44" s="32"/>
      <c r="NPS44" s="32"/>
      <c r="NPW44" s="32"/>
      <c r="NQA44" s="32"/>
      <c r="NQE44" s="32"/>
      <c r="NQI44" s="32"/>
      <c r="NQM44" s="32"/>
      <c r="NQQ44" s="32"/>
      <c r="NQU44" s="32"/>
      <c r="NQY44" s="32"/>
      <c r="NRC44" s="32"/>
      <c r="NRG44" s="32"/>
      <c r="NRK44" s="32"/>
      <c r="NRO44" s="32"/>
      <c r="NRS44" s="32"/>
      <c r="NRW44" s="32"/>
      <c r="NSA44" s="32"/>
      <c r="NSE44" s="32"/>
      <c r="NSI44" s="32"/>
      <c r="NSM44" s="32"/>
      <c r="NSQ44" s="32"/>
      <c r="NSU44" s="32"/>
      <c r="NSY44" s="32"/>
      <c r="NTC44" s="32"/>
      <c r="NTG44" s="32"/>
      <c r="NTK44" s="32"/>
      <c r="NTO44" s="32"/>
      <c r="NTS44" s="32"/>
      <c r="NTW44" s="32"/>
      <c r="NUA44" s="32"/>
      <c r="NUE44" s="32"/>
      <c r="NUI44" s="32"/>
      <c r="NUM44" s="32"/>
      <c r="NUQ44" s="32"/>
      <c r="NUU44" s="32"/>
      <c r="NUY44" s="32"/>
      <c r="NVC44" s="32"/>
      <c r="NVG44" s="32"/>
      <c r="NVK44" s="32"/>
      <c r="NVO44" s="32"/>
      <c r="NVS44" s="32"/>
      <c r="NVW44" s="32"/>
      <c r="NWA44" s="32"/>
      <c r="NWE44" s="32"/>
      <c r="NWI44" s="32"/>
      <c r="NWM44" s="32"/>
      <c r="NWQ44" s="32"/>
      <c r="NWU44" s="32"/>
      <c r="NWY44" s="32"/>
      <c r="NXC44" s="32"/>
      <c r="NXG44" s="32"/>
      <c r="NXK44" s="32"/>
      <c r="NXO44" s="32"/>
      <c r="NXS44" s="32"/>
      <c r="NXW44" s="32"/>
      <c r="NYA44" s="32"/>
      <c r="NYE44" s="32"/>
      <c r="NYI44" s="32"/>
      <c r="NYM44" s="32"/>
      <c r="NYQ44" s="32"/>
      <c r="NYU44" s="32"/>
      <c r="NYY44" s="32"/>
      <c r="NZC44" s="32"/>
      <c r="NZG44" s="32"/>
      <c r="NZK44" s="32"/>
      <c r="NZO44" s="32"/>
      <c r="NZS44" s="32"/>
      <c r="NZW44" s="32"/>
      <c r="OAA44" s="32"/>
      <c r="OAE44" s="32"/>
      <c r="OAI44" s="32"/>
      <c r="OAM44" s="32"/>
      <c r="OAQ44" s="32"/>
      <c r="OAU44" s="32"/>
      <c r="OAY44" s="32"/>
      <c r="OBC44" s="32"/>
      <c r="OBG44" s="32"/>
      <c r="OBK44" s="32"/>
      <c r="OBO44" s="32"/>
      <c r="OBS44" s="32"/>
      <c r="OBW44" s="32"/>
      <c r="OCA44" s="32"/>
      <c r="OCE44" s="32"/>
      <c r="OCI44" s="32"/>
      <c r="OCM44" s="32"/>
      <c r="OCQ44" s="32"/>
      <c r="OCU44" s="32"/>
      <c r="OCY44" s="32"/>
      <c r="ODC44" s="32"/>
      <c r="ODG44" s="32"/>
      <c r="ODK44" s="32"/>
      <c r="ODO44" s="32"/>
      <c r="ODS44" s="32"/>
      <c r="ODW44" s="32"/>
      <c r="OEA44" s="32"/>
      <c r="OEE44" s="32"/>
      <c r="OEI44" s="32"/>
      <c r="OEM44" s="32"/>
      <c r="OEQ44" s="32"/>
      <c r="OEU44" s="32"/>
      <c r="OEY44" s="32"/>
      <c r="OFC44" s="32"/>
      <c r="OFG44" s="32"/>
      <c r="OFK44" s="32"/>
      <c r="OFO44" s="32"/>
      <c r="OFS44" s="32"/>
      <c r="OFW44" s="32"/>
      <c r="OGA44" s="32"/>
      <c r="OGE44" s="32"/>
      <c r="OGI44" s="32"/>
      <c r="OGM44" s="32"/>
      <c r="OGQ44" s="32"/>
      <c r="OGU44" s="32"/>
      <c r="OGY44" s="32"/>
      <c r="OHC44" s="32"/>
      <c r="OHG44" s="32"/>
      <c r="OHK44" s="32"/>
      <c r="OHO44" s="32"/>
      <c r="OHS44" s="32"/>
      <c r="OHW44" s="32"/>
      <c r="OIA44" s="32"/>
      <c r="OIE44" s="32"/>
      <c r="OII44" s="32"/>
      <c r="OIM44" s="32"/>
      <c r="OIQ44" s="32"/>
      <c r="OIU44" s="32"/>
      <c r="OIY44" s="32"/>
      <c r="OJC44" s="32"/>
      <c r="OJG44" s="32"/>
      <c r="OJK44" s="32"/>
      <c r="OJO44" s="32"/>
      <c r="OJS44" s="32"/>
      <c r="OJW44" s="32"/>
      <c r="OKA44" s="32"/>
      <c r="OKE44" s="32"/>
      <c r="OKI44" s="32"/>
      <c r="OKM44" s="32"/>
      <c r="OKQ44" s="32"/>
      <c r="OKU44" s="32"/>
      <c r="OKY44" s="32"/>
      <c r="OLC44" s="32"/>
      <c r="OLG44" s="32"/>
      <c r="OLK44" s="32"/>
      <c r="OLO44" s="32"/>
      <c r="OLS44" s="32"/>
      <c r="OLW44" s="32"/>
      <c r="OMA44" s="32"/>
      <c r="OME44" s="32"/>
      <c r="OMI44" s="32"/>
      <c r="OMM44" s="32"/>
      <c r="OMQ44" s="32"/>
      <c r="OMU44" s="32"/>
      <c r="OMY44" s="32"/>
      <c r="ONC44" s="32"/>
      <c r="ONG44" s="32"/>
      <c r="ONK44" s="32"/>
      <c r="ONO44" s="32"/>
      <c r="ONS44" s="32"/>
      <c r="ONW44" s="32"/>
      <c r="OOA44" s="32"/>
      <c r="OOE44" s="32"/>
      <c r="OOI44" s="32"/>
      <c r="OOM44" s="32"/>
      <c r="OOQ44" s="32"/>
      <c r="OOU44" s="32"/>
      <c r="OOY44" s="32"/>
      <c r="OPC44" s="32"/>
      <c r="OPG44" s="32"/>
      <c r="OPK44" s="32"/>
      <c r="OPO44" s="32"/>
      <c r="OPS44" s="32"/>
      <c r="OPW44" s="32"/>
      <c r="OQA44" s="32"/>
      <c r="OQE44" s="32"/>
      <c r="OQI44" s="32"/>
      <c r="OQM44" s="32"/>
      <c r="OQQ44" s="32"/>
      <c r="OQU44" s="32"/>
      <c r="OQY44" s="32"/>
      <c r="ORC44" s="32"/>
      <c r="ORG44" s="32"/>
      <c r="ORK44" s="32"/>
      <c r="ORO44" s="32"/>
      <c r="ORS44" s="32"/>
      <c r="ORW44" s="32"/>
      <c r="OSA44" s="32"/>
      <c r="OSE44" s="32"/>
      <c r="OSI44" s="32"/>
      <c r="OSM44" s="32"/>
      <c r="OSQ44" s="32"/>
      <c r="OSU44" s="32"/>
      <c r="OSY44" s="32"/>
      <c r="OTC44" s="32"/>
      <c r="OTG44" s="32"/>
      <c r="OTK44" s="32"/>
      <c r="OTO44" s="32"/>
      <c r="OTS44" s="32"/>
      <c r="OTW44" s="32"/>
      <c r="OUA44" s="32"/>
      <c r="OUE44" s="32"/>
      <c r="OUI44" s="32"/>
      <c r="OUM44" s="32"/>
      <c r="OUQ44" s="32"/>
      <c r="OUU44" s="32"/>
      <c r="OUY44" s="32"/>
      <c r="OVC44" s="32"/>
      <c r="OVG44" s="32"/>
      <c r="OVK44" s="32"/>
      <c r="OVO44" s="32"/>
      <c r="OVS44" s="32"/>
      <c r="OVW44" s="32"/>
      <c r="OWA44" s="32"/>
      <c r="OWE44" s="32"/>
      <c r="OWI44" s="32"/>
      <c r="OWM44" s="32"/>
      <c r="OWQ44" s="32"/>
      <c r="OWU44" s="32"/>
      <c r="OWY44" s="32"/>
      <c r="OXC44" s="32"/>
      <c r="OXG44" s="32"/>
      <c r="OXK44" s="32"/>
      <c r="OXO44" s="32"/>
      <c r="OXS44" s="32"/>
      <c r="OXW44" s="32"/>
      <c r="OYA44" s="32"/>
      <c r="OYE44" s="32"/>
      <c r="OYI44" s="32"/>
      <c r="OYM44" s="32"/>
      <c r="OYQ44" s="32"/>
      <c r="OYU44" s="32"/>
      <c r="OYY44" s="32"/>
      <c r="OZC44" s="32"/>
      <c r="OZG44" s="32"/>
      <c r="OZK44" s="32"/>
      <c r="OZO44" s="32"/>
      <c r="OZS44" s="32"/>
      <c r="OZW44" s="32"/>
      <c r="PAA44" s="32"/>
      <c r="PAE44" s="32"/>
      <c r="PAI44" s="32"/>
      <c r="PAM44" s="32"/>
      <c r="PAQ44" s="32"/>
      <c r="PAU44" s="32"/>
      <c r="PAY44" s="32"/>
      <c r="PBC44" s="32"/>
      <c r="PBG44" s="32"/>
      <c r="PBK44" s="32"/>
      <c r="PBO44" s="32"/>
      <c r="PBS44" s="32"/>
      <c r="PBW44" s="32"/>
      <c r="PCA44" s="32"/>
      <c r="PCE44" s="32"/>
      <c r="PCI44" s="32"/>
      <c r="PCM44" s="32"/>
      <c r="PCQ44" s="32"/>
      <c r="PCU44" s="32"/>
      <c r="PCY44" s="32"/>
      <c r="PDC44" s="32"/>
      <c r="PDG44" s="32"/>
      <c r="PDK44" s="32"/>
      <c r="PDO44" s="32"/>
      <c r="PDS44" s="32"/>
      <c r="PDW44" s="32"/>
      <c r="PEA44" s="32"/>
      <c r="PEE44" s="32"/>
      <c r="PEI44" s="32"/>
      <c r="PEM44" s="32"/>
      <c r="PEQ44" s="32"/>
      <c r="PEU44" s="32"/>
      <c r="PEY44" s="32"/>
      <c r="PFC44" s="32"/>
      <c r="PFG44" s="32"/>
      <c r="PFK44" s="32"/>
      <c r="PFO44" s="32"/>
      <c r="PFS44" s="32"/>
      <c r="PFW44" s="32"/>
      <c r="PGA44" s="32"/>
      <c r="PGE44" s="32"/>
      <c r="PGI44" s="32"/>
      <c r="PGM44" s="32"/>
      <c r="PGQ44" s="32"/>
      <c r="PGU44" s="32"/>
      <c r="PGY44" s="32"/>
      <c r="PHC44" s="32"/>
      <c r="PHG44" s="32"/>
      <c r="PHK44" s="32"/>
      <c r="PHO44" s="32"/>
      <c r="PHS44" s="32"/>
      <c r="PHW44" s="32"/>
      <c r="PIA44" s="32"/>
      <c r="PIE44" s="32"/>
      <c r="PII44" s="32"/>
      <c r="PIM44" s="32"/>
      <c r="PIQ44" s="32"/>
      <c r="PIU44" s="32"/>
      <c r="PIY44" s="32"/>
      <c r="PJC44" s="32"/>
      <c r="PJG44" s="32"/>
      <c r="PJK44" s="32"/>
      <c r="PJO44" s="32"/>
      <c r="PJS44" s="32"/>
      <c r="PJW44" s="32"/>
      <c r="PKA44" s="32"/>
      <c r="PKE44" s="32"/>
      <c r="PKI44" s="32"/>
      <c r="PKM44" s="32"/>
      <c r="PKQ44" s="32"/>
      <c r="PKU44" s="32"/>
      <c r="PKY44" s="32"/>
      <c r="PLC44" s="32"/>
      <c r="PLG44" s="32"/>
      <c r="PLK44" s="32"/>
      <c r="PLO44" s="32"/>
      <c r="PLS44" s="32"/>
      <c r="PLW44" s="32"/>
      <c r="PMA44" s="32"/>
      <c r="PME44" s="32"/>
      <c r="PMI44" s="32"/>
      <c r="PMM44" s="32"/>
      <c r="PMQ44" s="32"/>
      <c r="PMU44" s="32"/>
      <c r="PMY44" s="32"/>
      <c r="PNC44" s="32"/>
      <c r="PNG44" s="32"/>
      <c r="PNK44" s="32"/>
      <c r="PNO44" s="32"/>
      <c r="PNS44" s="32"/>
      <c r="PNW44" s="32"/>
      <c r="POA44" s="32"/>
      <c r="POE44" s="32"/>
      <c r="POI44" s="32"/>
      <c r="POM44" s="32"/>
      <c r="POQ44" s="32"/>
      <c r="POU44" s="32"/>
      <c r="POY44" s="32"/>
      <c r="PPC44" s="32"/>
      <c r="PPG44" s="32"/>
      <c r="PPK44" s="32"/>
      <c r="PPO44" s="32"/>
      <c r="PPS44" s="32"/>
      <c r="PPW44" s="32"/>
      <c r="PQA44" s="32"/>
      <c r="PQE44" s="32"/>
      <c r="PQI44" s="32"/>
      <c r="PQM44" s="32"/>
      <c r="PQQ44" s="32"/>
      <c r="PQU44" s="32"/>
      <c r="PQY44" s="32"/>
      <c r="PRC44" s="32"/>
      <c r="PRG44" s="32"/>
      <c r="PRK44" s="32"/>
      <c r="PRO44" s="32"/>
      <c r="PRS44" s="32"/>
      <c r="PRW44" s="32"/>
      <c r="PSA44" s="32"/>
      <c r="PSE44" s="32"/>
      <c r="PSI44" s="32"/>
      <c r="PSM44" s="32"/>
      <c r="PSQ44" s="32"/>
      <c r="PSU44" s="32"/>
      <c r="PSY44" s="32"/>
      <c r="PTC44" s="32"/>
      <c r="PTG44" s="32"/>
      <c r="PTK44" s="32"/>
      <c r="PTO44" s="32"/>
      <c r="PTS44" s="32"/>
      <c r="PTW44" s="32"/>
      <c r="PUA44" s="32"/>
      <c r="PUE44" s="32"/>
      <c r="PUI44" s="32"/>
      <c r="PUM44" s="32"/>
      <c r="PUQ44" s="32"/>
      <c r="PUU44" s="32"/>
      <c r="PUY44" s="32"/>
      <c r="PVC44" s="32"/>
      <c r="PVG44" s="32"/>
      <c r="PVK44" s="32"/>
      <c r="PVO44" s="32"/>
      <c r="PVS44" s="32"/>
      <c r="PVW44" s="32"/>
      <c r="PWA44" s="32"/>
      <c r="PWE44" s="32"/>
      <c r="PWI44" s="32"/>
      <c r="PWM44" s="32"/>
      <c r="PWQ44" s="32"/>
      <c r="PWU44" s="32"/>
      <c r="PWY44" s="32"/>
      <c r="PXC44" s="32"/>
      <c r="PXG44" s="32"/>
      <c r="PXK44" s="32"/>
      <c r="PXO44" s="32"/>
      <c r="PXS44" s="32"/>
      <c r="PXW44" s="32"/>
      <c r="PYA44" s="32"/>
      <c r="PYE44" s="32"/>
      <c r="PYI44" s="32"/>
      <c r="PYM44" s="32"/>
      <c r="PYQ44" s="32"/>
      <c r="PYU44" s="32"/>
      <c r="PYY44" s="32"/>
      <c r="PZC44" s="32"/>
      <c r="PZG44" s="32"/>
      <c r="PZK44" s="32"/>
      <c r="PZO44" s="32"/>
      <c r="PZS44" s="32"/>
      <c r="PZW44" s="32"/>
      <c r="QAA44" s="32"/>
      <c r="QAE44" s="32"/>
      <c r="QAI44" s="32"/>
      <c r="QAM44" s="32"/>
      <c r="QAQ44" s="32"/>
      <c r="QAU44" s="32"/>
      <c r="QAY44" s="32"/>
      <c r="QBC44" s="32"/>
      <c r="QBG44" s="32"/>
      <c r="QBK44" s="32"/>
      <c r="QBO44" s="32"/>
      <c r="QBS44" s="32"/>
      <c r="QBW44" s="32"/>
      <c r="QCA44" s="32"/>
      <c r="QCE44" s="32"/>
      <c r="QCI44" s="32"/>
      <c r="QCM44" s="32"/>
      <c r="QCQ44" s="32"/>
      <c r="QCU44" s="32"/>
      <c r="QCY44" s="32"/>
      <c r="QDC44" s="32"/>
      <c r="QDG44" s="32"/>
      <c r="QDK44" s="32"/>
      <c r="QDO44" s="32"/>
      <c r="QDS44" s="32"/>
      <c r="QDW44" s="32"/>
      <c r="QEA44" s="32"/>
      <c r="QEE44" s="32"/>
      <c r="QEI44" s="32"/>
      <c r="QEM44" s="32"/>
      <c r="QEQ44" s="32"/>
      <c r="QEU44" s="32"/>
      <c r="QEY44" s="32"/>
      <c r="QFC44" s="32"/>
      <c r="QFG44" s="32"/>
      <c r="QFK44" s="32"/>
      <c r="QFO44" s="32"/>
      <c r="QFS44" s="32"/>
      <c r="QFW44" s="32"/>
      <c r="QGA44" s="32"/>
      <c r="QGE44" s="32"/>
      <c r="QGI44" s="32"/>
      <c r="QGM44" s="32"/>
      <c r="QGQ44" s="32"/>
      <c r="QGU44" s="32"/>
      <c r="QGY44" s="32"/>
      <c r="QHC44" s="32"/>
      <c r="QHG44" s="32"/>
      <c r="QHK44" s="32"/>
      <c r="QHO44" s="32"/>
      <c r="QHS44" s="32"/>
      <c r="QHW44" s="32"/>
      <c r="QIA44" s="32"/>
      <c r="QIE44" s="32"/>
      <c r="QII44" s="32"/>
      <c r="QIM44" s="32"/>
      <c r="QIQ44" s="32"/>
      <c r="QIU44" s="32"/>
      <c r="QIY44" s="32"/>
      <c r="QJC44" s="32"/>
      <c r="QJG44" s="32"/>
      <c r="QJK44" s="32"/>
      <c r="QJO44" s="32"/>
      <c r="QJS44" s="32"/>
      <c r="QJW44" s="32"/>
      <c r="QKA44" s="32"/>
      <c r="QKE44" s="32"/>
      <c r="QKI44" s="32"/>
      <c r="QKM44" s="32"/>
      <c r="QKQ44" s="32"/>
      <c r="QKU44" s="32"/>
      <c r="QKY44" s="32"/>
      <c r="QLC44" s="32"/>
      <c r="QLG44" s="32"/>
      <c r="QLK44" s="32"/>
      <c r="QLO44" s="32"/>
      <c r="QLS44" s="32"/>
      <c r="QLW44" s="32"/>
      <c r="QMA44" s="32"/>
      <c r="QME44" s="32"/>
      <c r="QMI44" s="32"/>
      <c r="QMM44" s="32"/>
      <c r="QMQ44" s="32"/>
      <c r="QMU44" s="32"/>
      <c r="QMY44" s="32"/>
      <c r="QNC44" s="32"/>
      <c r="QNG44" s="32"/>
      <c r="QNK44" s="32"/>
      <c r="QNO44" s="32"/>
      <c r="QNS44" s="32"/>
      <c r="QNW44" s="32"/>
      <c r="QOA44" s="32"/>
      <c r="QOE44" s="32"/>
      <c r="QOI44" s="32"/>
      <c r="QOM44" s="32"/>
      <c r="QOQ44" s="32"/>
      <c r="QOU44" s="32"/>
      <c r="QOY44" s="32"/>
      <c r="QPC44" s="32"/>
      <c r="QPG44" s="32"/>
      <c r="QPK44" s="32"/>
      <c r="QPO44" s="32"/>
      <c r="QPS44" s="32"/>
      <c r="QPW44" s="32"/>
      <c r="QQA44" s="32"/>
      <c r="QQE44" s="32"/>
      <c r="QQI44" s="32"/>
      <c r="QQM44" s="32"/>
      <c r="QQQ44" s="32"/>
      <c r="QQU44" s="32"/>
      <c r="QQY44" s="32"/>
      <c r="QRC44" s="32"/>
      <c r="QRG44" s="32"/>
      <c r="QRK44" s="32"/>
      <c r="QRO44" s="32"/>
      <c r="QRS44" s="32"/>
      <c r="QRW44" s="32"/>
      <c r="QSA44" s="32"/>
      <c r="QSE44" s="32"/>
      <c r="QSI44" s="32"/>
      <c r="QSM44" s="32"/>
      <c r="QSQ44" s="32"/>
      <c r="QSU44" s="32"/>
      <c r="QSY44" s="32"/>
      <c r="QTC44" s="32"/>
      <c r="QTG44" s="32"/>
      <c r="QTK44" s="32"/>
      <c r="QTO44" s="32"/>
      <c r="QTS44" s="32"/>
      <c r="QTW44" s="32"/>
      <c r="QUA44" s="32"/>
      <c r="QUE44" s="32"/>
      <c r="QUI44" s="32"/>
      <c r="QUM44" s="32"/>
      <c r="QUQ44" s="32"/>
      <c r="QUU44" s="32"/>
      <c r="QUY44" s="32"/>
      <c r="QVC44" s="32"/>
      <c r="QVG44" s="32"/>
      <c r="QVK44" s="32"/>
      <c r="QVO44" s="32"/>
      <c r="QVS44" s="32"/>
      <c r="QVW44" s="32"/>
      <c r="QWA44" s="32"/>
      <c r="QWE44" s="32"/>
      <c r="QWI44" s="32"/>
      <c r="QWM44" s="32"/>
      <c r="QWQ44" s="32"/>
      <c r="QWU44" s="32"/>
      <c r="QWY44" s="32"/>
      <c r="QXC44" s="32"/>
      <c r="QXG44" s="32"/>
      <c r="QXK44" s="32"/>
      <c r="QXO44" s="32"/>
      <c r="QXS44" s="32"/>
      <c r="QXW44" s="32"/>
      <c r="QYA44" s="32"/>
      <c r="QYE44" s="32"/>
      <c r="QYI44" s="32"/>
      <c r="QYM44" s="32"/>
      <c r="QYQ44" s="32"/>
      <c r="QYU44" s="32"/>
      <c r="QYY44" s="32"/>
      <c r="QZC44" s="32"/>
      <c r="QZG44" s="32"/>
      <c r="QZK44" s="32"/>
      <c r="QZO44" s="32"/>
      <c r="QZS44" s="32"/>
      <c r="QZW44" s="32"/>
      <c r="RAA44" s="32"/>
      <c r="RAE44" s="32"/>
      <c r="RAI44" s="32"/>
      <c r="RAM44" s="32"/>
      <c r="RAQ44" s="32"/>
      <c r="RAU44" s="32"/>
      <c r="RAY44" s="32"/>
      <c r="RBC44" s="32"/>
      <c r="RBG44" s="32"/>
      <c r="RBK44" s="32"/>
      <c r="RBO44" s="32"/>
      <c r="RBS44" s="32"/>
      <c r="RBW44" s="32"/>
      <c r="RCA44" s="32"/>
      <c r="RCE44" s="32"/>
      <c r="RCI44" s="32"/>
      <c r="RCM44" s="32"/>
      <c r="RCQ44" s="32"/>
      <c r="RCU44" s="32"/>
      <c r="RCY44" s="32"/>
      <c r="RDC44" s="32"/>
      <c r="RDG44" s="32"/>
      <c r="RDK44" s="32"/>
      <c r="RDO44" s="32"/>
      <c r="RDS44" s="32"/>
      <c r="RDW44" s="32"/>
      <c r="REA44" s="32"/>
      <c r="REE44" s="32"/>
      <c r="REI44" s="32"/>
      <c r="REM44" s="32"/>
      <c r="REQ44" s="32"/>
      <c r="REU44" s="32"/>
      <c r="REY44" s="32"/>
      <c r="RFC44" s="32"/>
      <c r="RFG44" s="32"/>
      <c r="RFK44" s="32"/>
      <c r="RFO44" s="32"/>
      <c r="RFS44" s="32"/>
      <c r="RFW44" s="32"/>
      <c r="RGA44" s="32"/>
      <c r="RGE44" s="32"/>
      <c r="RGI44" s="32"/>
      <c r="RGM44" s="32"/>
      <c r="RGQ44" s="32"/>
      <c r="RGU44" s="32"/>
      <c r="RGY44" s="32"/>
      <c r="RHC44" s="32"/>
      <c r="RHG44" s="32"/>
      <c r="RHK44" s="32"/>
      <c r="RHO44" s="32"/>
      <c r="RHS44" s="32"/>
      <c r="RHW44" s="32"/>
      <c r="RIA44" s="32"/>
      <c r="RIE44" s="32"/>
      <c r="RII44" s="32"/>
      <c r="RIM44" s="32"/>
      <c r="RIQ44" s="32"/>
      <c r="RIU44" s="32"/>
      <c r="RIY44" s="32"/>
      <c r="RJC44" s="32"/>
      <c r="RJG44" s="32"/>
      <c r="RJK44" s="32"/>
      <c r="RJO44" s="32"/>
      <c r="RJS44" s="32"/>
      <c r="RJW44" s="32"/>
      <c r="RKA44" s="32"/>
      <c r="RKE44" s="32"/>
      <c r="RKI44" s="32"/>
      <c r="RKM44" s="32"/>
      <c r="RKQ44" s="32"/>
      <c r="RKU44" s="32"/>
      <c r="RKY44" s="32"/>
      <c r="RLC44" s="32"/>
      <c r="RLG44" s="32"/>
      <c r="RLK44" s="32"/>
      <c r="RLO44" s="32"/>
      <c r="RLS44" s="32"/>
      <c r="RLW44" s="32"/>
      <c r="RMA44" s="32"/>
      <c r="RME44" s="32"/>
      <c r="RMI44" s="32"/>
      <c r="RMM44" s="32"/>
      <c r="RMQ44" s="32"/>
      <c r="RMU44" s="32"/>
      <c r="RMY44" s="32"/>
      <c r="RNC44" s="32"/>
      <c r="RNG44" s="32"/>
      <c r="RNK44" s="32"/>
      <c r="RNO44" s="32"/>
      <c r="RNS44" s="32"/>
      <c r="RNW44" s="32"/>
      <c r="ROA44" s="32"/>
      <c r="ROE44" s="32"/>
      <c r="ROI44" s="32"/>
      <c r="ROM44" s="32"/>
      <c r="ROQ44" s="32"/>
      <c r="ROU44" s="32"/>
      <c r="ROY44" s="32"/>
      <c r="RPC44" s="32"/>
      <c r="RPG44" s="32"/>
      <c r="RPK44" s="32"/>
      <c r="RPO44" s="32"/>
      <c r="RPS44" s="32"/>
      <c r="RPW44" s="32"/>
      <c r="RQA44" s="32"/>
      <c r="RQE44" s="32"/>
      <c r="RQI44" s="32"/>
      <c r="RQM44" s="32"/>
      <c r="RQQ44" s="32"/>
      <c r="RQU44" s="32"/>
      <c r="RQY44" s="32"/>
      <c r="RRC44" s="32"/>
      <c r="RRG44" s="32"/>
      <c r="RRK44" s="32"/>
      <c r="RRO44" s="32"/>
      <c r="RRS44" s="32"/>
      <c r="RRW44" s="32"/>
      <c r="RSA44" s="32"/>
      <c r="RSE44" s="32"/>
      <c r="RSI44" s="32"/>
      <c r="RSM44" s="32"/>
      <c r="RSQ44" s="32"/>
      <c r="RSU44" s="32"/>
      <c r="RSY44" s="32"/>
      <c r="RTC44" s="32"/>
      <c r="RTG44" s="32"/>
      <c r="RTK44" s="32"/>
      <c r="RTO44" s="32"/>
      <c r="RTS44" s="32"/>
      <c r="RTW44" s="32"/>
      <c r="RUA44" s="32"/>
      <c r="RUE44" s="32"/>
      <c r="RUI44" s="32"/>
      <c r="RUM44" s="32"/>
      <c r="RUQ44" s="32"/>
      <c r="RUU44" s="32"/>
      <c r="RUY44" s="32"/>
      <c r="RVC44" s="32"/>
      <c r="RVG44" s="32"/>
      <c r="RVK44" s="32"/>
      <c r="RVO44" s="32"/>
      <c r="RVS44" s="32"/>
      <c r="RVW44" s="32"/>
      <c r="RWA44" s="32"/>
      <c r="RWE44" s="32"/>
      <c r="RWI44" s="32"/>
      <c r="RWM44" s="32"/>
      <c r="RWQ44" s="32"/>
      <c r="RWU44" s="32"/>
      <c r="RWY44" s="32"/>
      <c r="RXC44" s="32"/>
      <c r="RXG44" s="32"/>
      <c r="RXK44" s="32"/>
      <c r="RXO44" s="32"/>
      <c r="RXS44" s="32"/>
      <c r="RXW44" s="32"/>
      <c r="RYA44" s="32"/>
      <c r="RYE44" s="32"/>
      <c r="RYI44" s="32"/>
      <c r="RYM44" s="32"/>
      <c r="RYQ44" s="32"/>
      <c r="RYU44" s="32"/>
      <c r="RYY44" s="32"/>
      <c r="RZC44" s="32"/>
      <c r="RZG44" s="32"/>
      <c r="RZK44" s="32"/>
      <c r="RZO44" s="32"/>
      <c r="RZS44" s="32"/>
      <c r="RZW44" s="32"/>
      <c r="SAA44" s="32"/>
      <c r="SAE44" s="32"/>
      <c r="SAI44" s="32"/>
      <c r="SAM44" s="32"/>
      <c r="SAQ44" s="32"/>
      <c r="SAU44" s="32"/>
      <c r="SAY44" s="32"/>
      <c r="SBC44" s="32"/>
      <c r="SBG44" s="32"/>
      <c r="SBK44" s="32"/>
      <c r="SBO44" s="32"/>
      <c r="SBS44" s="32"/>
      <c r="SBW44" s="32"/>
      <c r="SCA44" s="32"/>
      <c r="SCE44" s="32"/>
      <c r="SCI44" s="32"/>
      <c r="SCM44" s="32"/>
      <c r="SCQ44" s="32"/>
      <c r="SCU44" s="32"/>
      <c r="SCY44" s="32"/>
      <c r="SDC44" s="32"/>
      <c r="SDG44" s="32"/>
      <c r="SDK44" s="32"/>
      <c r="SDO44" s="32"/>
      <c r="SDS44" s="32"/>
      <c r="SDW44" s="32"/>
      <c r="SEA44" s="32"/>
      <c r="SEE44" s="32"/>
      <c r="SEI44" s="32"/>
      <c r="SEM44" s="32"/>
      <c r="SEQ44" s="32"/>
      <c r="SEU44" s="32"/>
      <c r="SEY44" s="32"/>
      <c r="SFC44" s="32"/>
      <c r="SFG44" s="32"/>
      <c r="SFK44" s="32"/>
      <c r="SFO44" s="32"/>
      <c r="SFS44" s="32"/>
      <c r="SFW44" s="32"/>
      <c r="SGA44" s="32"/>
      <c r="SGE44" s="32"/>
      <c r="SGI44" s="32"/>
      <c r="SGM44" s="32"/>
      <c r="SGQ44" s="32"/>
      <c r="SGU44" s="32"/>
      <c r="SGY44" s="32"/>
      <c r="SHC44" s="32"/>
      <c r="SHG44" s="32"/>
      <c r="SHK44" s="32"/>
      <c r="SHO44" s="32"/>
      <c r="SHS44" s="32"/>
      <c r="SHW44" s="32"/>
      <c r="SIA44" s="32"/>
      <c r="SIE44" s="32"/>
      <c r="SII44" s="32"/>
      <c r="SIM44" s="32"/>
      <c r="SIQ44" s="32"/>
      <c r="SIU44" s="32"/>
      <c r="SIY44" s="32"/>
      <c r="SJC44" s="32"/>
      <c r="SJG44" s="32"/>
      <c r="SJK44" s="32"/>
      <c r="SJO44" s="32"/>
      <c r="SJS44" s="32"/>
      <c r="SJW44" s="32"/>
      <c r="SKA44" s="32"/>
      <c r="SKE44" s="32"/>
      <c r="SKI44" s="32"/>
      <c r="SKM44" s="32"/>
      <c r="SKQ44" s="32"/>
      <c r="SKU44" s="32"/>
      <c r="SKY44" s="32"/>
      <c r="SLC44" s="32"/>
      <c r="SLG44" s="32"/>
      <c r="SLK44" s="32"/>
      <c r="SLO44" s="32"/>
      <c r="SLS44" s="32"/>
      <c r="SLW44" s="32"/>
      <c r="SMA44" s="32"/>
      <c r="SME44" s="32"/>
      <c r="SMI44" s="32"/>
      <c r="SMM44" s="32"/>
      <c r="SMQ44" s="32"/>
      <c r="SMU44" s="32"/>
      <c r="SMY44" s="32"/>
      <c r="SNC44" s="32"/>
      <c r="SNG44" s="32"/>
      <c r="SNK44" s="32"/>
      <c r="SNO44" s="32"/>
      <c r="SNS44" s="32"/>
      <c r="SNW44" s="32"/>
      <c r="SOA44" s="32"/>
      <c r="SOE44" s="32"/>
      <c r="SOI44" s="32"/>
      <c r="SOM44" s="32"/>
      <c r="SOQ44" s="32"/>
      <c r="SOU44" s="32"/>
      <c r="SOY44" s="32"/>
      <c r="SPC44" s="32"/>
      <c r="SPG44" s="32"/>
      <c r="SPK44" s="32"/>
      <c r="SPO44" s="32"/>
      <c r="SPS44" s="32"/>
      <c r="SPW44" s="32"/>
      <c r="SQA44" s="32"/>
      <c r="SQE44" s="32"/>
      <c r="SQI44" s="32"/>
      <c r="SQM44" s="32"/>
      <c r="SQQ44" s="32"/>
      <c r="SQU44" s="32"/>
      <c r="SQY44" s="32"/>
      <c r="SRC44" s="32"/>
      <c r="SRG44" s="32"/>
      <c r="SRK44" s="32"/>
      <c r="SRO44" s="32"/>
      <c r="SRS44" s="32"/>
      <c r="SRW44" s="32"/>
      <c r="SSA44" s="32"/>
      <c r="SSE44" s="32"/>
      <c r="SSI44" s="32"/>
      <c r="SSM44" s="32"/>
      <c r="SSQ44" s="32"/>
      <c r="SSU44" s="32"/>
      <c r="SSY44" s="32"/>
      <c r="STC44" s="32"/>
      <c r="STG44" s="32"/>
      <c r="STK44" s="32"/>
      <c r="STO44" s="32"/>
      <c r="STS44" s="32"/>
      <c r="STW44" s="32"/>
      <c r="SUA44" s="32"/>
      <c r="SUE44" s="32"/>
      <c r="SUI44" s="32"/>
      <c r="SUM44" s="32"/>
      <c r="SUQ44" s="32"/>
      <c r="SUU44" s="32"/>
      <c r="SUY44" s="32"/>
      <c r="SVC44" s="32"/>
      <c r="SVG44" s="32"/>
      <c r="SVK44" s="32"/>
      <c r="SVO44" s="32"/>
      <c r="SVS44" s="32"/>
      <c r="SVW44" s="32"/>
      <c r="SWA44" s="32"/>
      <c r="SWE44" s="32"/>
      <c r="SWI44" s="32"/>
      <c r="SWM44" s="32"/>
      <c r="SWQ44" s="32"/>
      <c r="SWU44" s="32"/>
      <c r="SWY44" s="32"/>
      <c r="SXC44" s="32"/>
      <c r="SXG44" s="32"/>
      <c r="SXK44" s="32"/>
      <c r="SXO44" s="32"/>
      <c r="SXS44" s="32"/>
      <c r="SXW44" s="32"/>
      <c r="SYA44" s="32"/>
      <c r="SYE44" s="32"/>
      <c r="SYI44" s="32"/>
      <c r="SYM44" s="32"/>
      <c r="SYQ44" s="32"/>
      <c r="SYU44" s="32"/>
      <c r="SYY44" s="32"/>
      <c r="SZC44" s="32"/>
      <c r="SZG44" s="32"/>
      <c r="SZK44" s="32"/>
      <c r="SZO44" s="32"/>
      <c r="SZS44" s="32"/>
      <c r="SZW44" s="32"/>
      <c r="TAA44" s="32"/>
      <c r="TAE44" s="32"/>
      <c r="TAI44" s="32"/>
      <c r="TAM44" s="32"/>
      <c r="TAQ44" s="32"/>
      <c r="TAU44" s="32"/>
      <c r="TAY44" s="32"/>
      <c r="TBC44" s="32"/>
      <c r="TBG44" s="32"/>
      <c r="TBK44" s="32"/>
      <c r="TBO44" s="32"/>
      <c r="TBS44" s="32"/>
      <c r="TBW44" s="32"/>
      <c r="TCA44" s="32"/>
      <c r="TCE44" s="32"/>
      <c r="TCI44" s="32"/>
      <c r="TCM44" s="32"/>
      <c r="TCQ44" s="32"/>
      <c r="TCU44" s="32"/>
      <c r="TCY44" s="32"/>
      <c r="TDC44" s="32"/>
      <c r="TDG44" s="32"/>
      <c r="TDK44" s="32"/>
      <c r="TDO44" s="32"/>
      <c r="TDS44" s="32"/>
      <c r="TDW44" s="32"/>
      <c r="TEA44" s="32"/>
      <c r="TEE44" s="32"/>
      <c r="TEI44" s="32"/>
      <c r="TEM44" s="32"/>
      <c r="TEQ44" s="32"/>
      <c r="TEU44" s="32"/>
      <c r="TEY44" s="32"/>
      <c r="TFC44" s="32"/>
      <c r="TFG44" s="32"/>
      <c r="TFK44" s="32"/>
      <c r="TFO44" s="32"/>
      <c r="TFS44" s="32"/>
      <c r="TFW44" s="32"/>
      <c r="TGA44" s="32"/>
      <c r="TGE44" s="32"/>
      <c r="TGI44" s="32"/>
      <c r="TGM44" s="32"/>
      <c r="TGQ44" s="32"/>
      <c r="TGU44" s="32"/>
      <c r="TGY44" s="32"/>
      <c r="THC44" s="32"/>
      <c r="THG44" s="32"/>
      <c r="THK44" s="32"/>
      <c r="THO44" s="32"/>
      <c r="THS44" s="32"/>
      <c r="THW44" s="32"/>
      <c r="TIA44" s="32"/>
      <c r="TIE44" s="32"/>
      <c r="TII44" s="32"/>
      <c r="TIM44" s="32"/>
      <c r="TIQ44" s="32"/>
      <c r="TIU44" s="32"/>
      <c r="TIY44" s="32"/>
      <c r="TJC44" s="32"/>
      <c r="TJG44" s="32"/>
      <c r="TJK44" s="32"/>
      <c r="TJO44" s="32"/>
      <c r="TJS44" s="32"/>
      <c r="TJW44" s="32"/>
      <c r="TKA44" s="32"/>
      <c r="TKE44" s="32"/>
      <c r="TKI44" s="32"/>
      <c r="TKM44" s="32"/>
      <c r="TKQ44" s="32"/>
      <c r="TKU44" s="32"/>
      <c r="TKY44" s="32"/>
      <c r="TLC44" s="32"/>
      <c r="TLG44" s="32"/>
      <c r="TLK44" s="32"/>
      <c r="TLO44" s="32"/>
      <c r="TLS44" s="32"/>
      <c r="TLW44" s="32"/>
      <c r="TMA44" s="32"/>
      <c r="TME44" s="32"/>
      <c r="TMI44" s="32"/>
      <c r="TMM44" s="32"/>
      <c r="TMQ44" s="32"/>
      <c r="TMU44" s="32"/>
      <c r="TMY44" s="32"/>
      <c r="TNC44" s="32"/>
      <c r="TNG44" s="32"/>
      <c r="TNK44" s="32"/>
      <c r="TNO44" s="32"/>
      <c r="TNS44" s="32"/>
      <c r="TNW44" s="32"/>
      <c r="TOA44" s="32"/>
      <c r="TOE44" s="32"/>
      <c r="TOI44" s="32"/>
      <c r="TOM44" s="32"/>
      <c r="TOQ44" s="32"/>
      <c r="TOU44" s="32"/>
      <c r="TOY44" s="32"/>
      <c r="TPC44" s="32"/>
      <c r="TPG44" s="32"/>
      <c r="TPK44" s="32"/>
      <c r="TPO44" s="32"/>
      <c r="TPS44" s="32"/>
      <c r="TPW44" s="32"/>
      <c r="TQA44" s="32"/>
      <c r="TQE44" s="32"/>
      <c r="TQI44" s="32"/>
      <c r="TQM44" s="32"/>
      <c r="TQQ44" s="32"/>
      <c r="TQU44" s="32"/>
      <c r="TQY44" s="32"/>
      <c r="TRC44" s="32"/>
      <c r="TRG44" s="32"/>
      <c r="TRK44" s="32"/>
      <c r="TRO44" s="32"/>
      <c r="TRS44" s="32"/>
      <c r="TRW44" s="32"/>
      <c r="TSA44" s="32"/>
      <c r="TSE44" s="32"/>
      <c r="TSI44" s="32"/>
      <c r="TSM44" s="32"/>
      <c r="TSQ44" s="32"/>
      <c r="TSU44" s="32"/>
      <c r="TSY44" s="32"/>
      <c r="TTC44" s="32"/>
      <c r="TTG44" s="32"/>
      <c r="TTK44" s="32"/>
      <c r="TTO44" s="32"/>
      <c r="TTS44" s="32"/>
      <c r="TTW44" s="32"/>
      <c r="TUA44" s="32"/>
      <c r="TUE44" s="32"/>
      <c r="TUI44" s="32"/>
      <c r="TUM44" s="32"/>
      <c r="TUQ44" s="32"/>
      <c r="TUU44" s="32"/>
      <c r="TUY44" s="32"/>
      <c r="TVC44" s="32"/>
      <c r="TVG44" s="32"/>
      <c r="TVK44" s="32"/>
      <c r="TVO44" s="32"/>
      <c r="TVS44" s="32"/>
      <c r="TVW44" s="32"/>
      <c r="TWA44" s="32"/>
      <c r="TWE44" s="32"/>
      <c r="TWI44" s="32"/>
      <c r="TWM44" s="32"/>
      <c r="TWQ44" s="32"/>
      <c r="TWU44" s="32"/>
      <c r="TWY44" s="32"/>
      <c r="TXC44" s="32"/>
      <c r="TXG44" s="32"/>
      <c r="TXK44" s="32"/>
      <c r="TXO44" s="32"/>
      <c r="TXS44" s="32"/>
      <c r="TXW44" s="32"/>
      <c r="TYA44" s="32"/>
      <c r="TYE44" s="32"/>
      <c r="TYI44" s="32"/>
      <c r="TYM44" s="32"/>
      <c r="TYQ44" s="32"/>
      <c r="TYU44" s="32"/>
      <c r="TYY44" s="32"/>
      <c r="TZC44" s="32"/>
      <c r="TZG44" s="32"/>
      <c r="TZK44" s="32"/>
      <c r="TZO44" s="32"/>
      <c r="TZS44" s="32"/>
      <c r="TZW44" s="32"/>
      <c r="UAA44" s="32"/>
      <c r="UAE44" s="32"/>
      <c r="UAI44" s="32"/>
      <c r="UAM44" s="32"/>
      <c r="UAQ44" s="32"/>
      <c r="UAU44" s="32"/>
      <c r="UAY44" s="32"/>
      <c r="UBC44" s="32"/>
      <c r="UBG44" s="32"/>
      <c r="UBK44" s="32"/>
      <c r="UBO44" s="32"/>
      <c r="UBS44" s="32"/>
      <c r="UBW44" s="32"/>
      <c r="UCA44" s="32"/>
      <c r="UCE44" s="32"/>
      <c r="UCI44" s="32"/>
      <c r="UCM44" s="32"/>
      <c r="UCQ44" s="32"/>
      <c r="UCU44" s="32"/>
      <c r="UCY44" s="32"/>
      <c r="UDC44" s="32"/>
      <c r="UDG44" s="32"/>
      <c r="UDK44" s="32"/>
      <c r="UDO44" s="32"/>
      <c r="UDS44" s="32"/>
      <c r="UDW44" s="32"/>
      <c r="UEA44" s="32"/>
      <c r="UEE44" s="32"/>
      <c r="UEI44" s="32"/>
      <c r="UEM44" s="32"/>
      <c r="UEQ44" s="32"/>
      <c r="UEU44" s="32"/>
      <c r="UEY44" s="32"/>
      <c r="UFC44" s="32"/>
      <c r="UFG44" s="32"/>
      <c r="UFK44" s="32"/>
      <c r="UFO44" s="32"/>
      <c r="UFS44" s="32"/>
      <c r="UFW44" s="32"/>
      <c r="UGA44" s="32"/>
      <c r="UGE44" s="32"/>
      <c r="UGI44" s="32"/>
      <c r="UGM44" s="32"/>
      <c r="UGQ44" s="32"/>
      <c r="UGU44" s="32"/>
      <c r="UGY44" s="32"/>
      <c r="UHC44" s="32"/>
      <c r="UHG44" s="32"/>
      <c r="UHK44" s="32"/>
      <c r="UHO44" s="32"/>
      <c r="UHS44" s="32"/>
      <c r="UHW44" s="32"/>
      <c r="UIA44" s="32"/>
      <c r="UIE44" s="32"/>
      <c r="UII44" s="32"/>
      <c r="UIM44" s="32"/>
      <c r="UIQ44" s="32"/>
      <c r="UIU44" s="32"/>
      <c r="UIY44" s="32"/>
      <c r="UJC44" s="32"/>
      <c r="UJG44" s="32"/>
      <c r="UJK44" s="32"/>
      <c r="UJO44" s="32"/>
      <c r="UJS44" s="32"/>
      <c r="UJW44" s="32"/>
      <c r="UKA44" s="32"/>
      <c r="UKE44" s="32"/>
      <c r="UKI44" s="32"/>
      <c r="UKM44" s="32"/>
      <c r="UKQ44" s="32"/>
      <c r="UKU44" s="32"/>
      <c r="UKY44" s="32"/>
      <c r="ULC44" s="32"/>
      <c r="ULG44" s="32"/>
      <c r="ULK44" s="32"/>
      <c r="ULO44" s="32"/>
      <c r="ULS44" s="32"/>
      <c r="ULW44" s="32"/>
      <c r="UMA44" s="32"/>
      <c r="UME44" s="32"/>
      <c r="UMI44" s="32"/>
      <c r="UMM44" s="32"/>
      <c r="UMQ44" s="32"/>
      <c r="UMU44" s="32"/>
      <c r="UMY44" s="32"/>
      <c r="UNC44" s="32"/>
      <c r="UNG44" s="32"/>
      <c r="UNK44" s="32"/>
      <c r="UNO44" s="32"/>
      <c r="UNS44" s="32"/>
      <c r="UNW44" s="32"/>
      <c r="UOA44" s="32"/>
      <c r="UOE44" s="32"/>
      <c r="UOI44" s="32"/>
      <c r="UOM44" s="32"/>
      <c r="UOQ44" s="32"/>
      <c r="UOU44" s="32"/>
      <c r="UOY44" s="32"/>
      <c r="UPC44" s="32"/>
      <c r="UPG44" s="32"/>
      <c r="UPK44" s="32"/>
      <c r="UPO44" s="32"/>
      <c r="UPS44" s="32"/>
      <c r="UPW44" s="32"/>
      <c r="UQA44" s="32"/>
      <c r="UQE44" s="32"/>
      <c r="UQI44" s="32"/>
      <c r="UQM44" s="32"/>
      <c r="UQQ44" s="32"/>
      <c r="UQU44" s="32"/>
      <c r="UQY44" s="32"/>
      <c r="URC44" s="32"/>
      <c r="URG44" s="32"/>
      <c r="URK44" s="32"/>
      <c r="URO44" s="32"/>
      <c r="URS44" s="32"/>
      <c r="URW44" s="32"/>
      <c r="USA44" s="32"/>
      <c r="USE44" s="32"/>
      <c r="USI44" s="32"/>
      <c r="USM44" s="32"/>
      <c r="USQ44" s="32"/>
      <c r="USU44" s="32"/>
      <c r="USY44" s="32"/>
      <c r="UTC44" s="32"/>
      <c r="UTG44" s="32"/>
      <c r="UTK44" s="32"/>
      <c r="UTO44" s="32"/>
      <c r="UTS44" s="32"/>
      <c r="UTW44" s="32"/>
      <c r="UUA44" s="32"/>
      <c r="UUE44" s="32"/>
      <c r="UUI44" s="32"/>
      <c r="UUM44" s="32"/>
      <c r="UUQ44" s="32"/>
      <c r="UUU44" s="32"/>
      <c r="UUY44" s="32"/>
      <c r="UVC44" s="32"/>
      <c r="UVG44" s="32"/>
      <c r="UVK44" s="32"/>
      <c r="UVO44" s="32"/>
      <c r="UVS44" s="32"/>
      <c r="UVW44" s="32"/>
      <c r="UWA44" s="32"/>
      <c r="UWE44" s="32"/>
      <c r="UWI44" s="32"/>
      <c r="UWM44" s="32"/>
      <c r="UWQ44" s="32"/>
      <c r="UWU44" s="32"/>
      <c r="UWY44" s="32"/>
      <c r="UXC44" s="32"/>
      <c r="UXG44" s="32"/>
      <c r="UXK44" s="32"/>
      <c r="UXO44" s="32"/>
      <c r="UXS44" s="32"/>
      <c r="UXW44" s="32"/>
      <c r="UYA44" s="32"/>
      <c r="UYE44" s="32"/>
      <c r="UYI44" s="32"/>
      <c r="UYM44" s="32"/>
      <c r="UYQ44" s="32"/>
      <c r="UYU44" s="32"/>
      <c r="UYY44" s="32"/>
      <c r="UZC44" s="32"/>
      <c r="UZG44" s="32"/>
      <c r="UZK44" s="32"/>
      <c r="UZO44" s="32"/>
      <c r="UZS44" s="32"/>
      <c r="UZW44" s="32"/>
      <c r="VAA44" s="32"/>
      <c r="VAE44" s="32"/>
      <c r="VAI44" s="32"/>
      <c r="VAM44" s="32"/>
      <c r="VAQ44" s="32"/>
      <c r="VAU44" s="32"/>
      <c r="VAY44" s="32"/>
      <c r="VBC44" s="32"/>
      <c r="VBG44" s="32"/>
      <c r="VBK44" s="32"/>
      <c r="VBO44" s="32"/>
      <c r="VBS44" s="32"/>
      <c r="VBW44" s="32"/>
      <c r="VCA44" s="32"/>
      <c r="VCE44" s="32"/>
      <c r="VCI44" s="32"/>
      <c r="VCM44" s="32"/>
      <c r="VCQ44" s="32"/>
      <c r="VCU44" s="32"/>
      <c r="VCY44" s="32"/>
      <c r="VDC44" s="32"/>
      <c r="VDG44" s="32"/>
      <c r="VDK44" s="32"/>
      <c r="VDO44" s="32"/>
      <c r="VDS44" s="32"/>
      <c r="VDW44" s="32"/>
      <c r="VEA44" s="32"/>
      <c r="VEE44" s="32"/>
      <c r="VEI44" s="32"/>
      <c r="VEM44" s="32"/>
      <c r="VEQ44" s="32"/>
      <c r="VEU44" s="32"/>
      <c r="VEY44" s="32"/>
      <c r="VFC44" s="32"/>
      <c r="VFG44" s="32"/>
      <c r="VFK44" s="32"/>
      <c r="VFO44" s="32"/>
      <c r="VFS44" s="32"/>
      <c r="VFW44" s="32"/>
      <c r="VGA44" s="32"/>
      <c r="VGE44" s="32"/>
      <c r="VGI44" s="32"/>
      <c r="VGM44" s="32"/>
      <c r="VGQ44" s="32"/>
      <c r="VGU44" s="32"/>
      <c r="VGY44" s="32"/>
      <c r="VHC44" s="32"/>
      <c r="VHG44" s="32"/>
      <c r="VHK44" s="32"/>
      <c r="VHO44" s="32"/>
      <c r="VHS44" s="32"/>
      <c r="VHW44" s="32"/>
      <c r="VIA44" s="32"/>
      <c r="VIE44" s="32"/>
      <c r="VII44" s="32"/>
      <c r="VIM44" s="32"/>
      <c r="VIQ44" s="32"/>
      <c r="VIU44" s="32"/>
      <c r="VIY44" s="32"/>
      <c r="VJC44" s="32"/>
      <c r="VJG44" s="32"/>
      <c r="VJK44" s="32"/>
      <c r="VJO44" s="32"/>
      <c r="VJS44" s="32"/>
      <c r="VJW44" s="32"/>
      <c r="VKA44" s="32"/>
      <c r="VKE44" s="32"/>
      <c r="VKI44" s="32"/>
      <c r="VKM44" s="32"/>
      <c r="VKQ44" s="32"/>
      <c r="VKU44" s="32"/>
      <c r="VKY44" s="32"/>
      <c r="VLC44" s="32"/>
      <c r="VLG44" s="32"/>
      <c r="VLK44" s="32"/>
      <c r="VLO44" s="32"/>
      <c r="VLS44" s="32"/>
      <c r="VLW44" s="32"/>
      <c r="VMA44" s="32"/>
      <c r="VME44" s="32"/>
      <c r="VMI44" s="32"/>
      <c r="VMM44" s="32"/>
      <c r="VMQ44" s="32"/>
      <c r="VMU44" s="32"/>
      <c r="VMY44" s="32"/>
      <c r="VNC44" s="32"/>
      <c r="VNG44" s="32"/>
      <c r="VNK44" s="32"/>
      <c r="VNO44" s="32"/>
      <c r="VNS44" s="32"/>
      <c r="VNW44" s="32"/>
      <c r="VOA44" s="32"/>
      <c r="VOE44" s="32"/>
      <c r="VOI44" s="32"/>
      <c r="VOM44" s="32"/>
      <c r="VOQ44" s="32"/>
      <c r="VOU44" s="32"/>
      <c r="VOY44" s="32"/>
      <c r="VPC44" s="32"/>
      <c r="VPG44" s="32"/>
      <c r="VPK44" s="32"/>
      <c r="VPO44" s="32"/>
      <c r="VPS44" s="32"/>
      <c r="VPW44" s="32"/>
      <c r="VQA44" s="32"/>
      <c r="VQE44" s="32"/>
      <c r="VQI44" s="32"/>
      <c r="VQM44" s="32"/>
      <c r="VQQ44" s="32"/>
      <c r="VQU44" s="32"/>
      <c r="VQY44" s="32"/>
      <c r="VRC44" s="32"/>
      <c r="VRG44" s="32"/>
      <c r="VRK44" s="32"/>
      <c r="VRO44" s="32"/>
      <c r="VRS44" s="32"/>
      <c r="VRW44" s="32"/>
      <c r="VSA44" s="32"/>
      <c r="VSE44" s="32"/>
      <c r="VSI44" s="32"/>
      <c r="VSM44" s="32"/>
      <c r="VSQ44" s="32"/>
      <c r="VSU44" s="32"/>
      <c r="VSY44" s="32"/>
      <c r="VTC44" s="32"/>
      <c r="VTG44" s="32"/>
      <c r="VTK44" s="32"/>
      <c r="VTO44" s="32"/>
      <c r="VTS44" s="32"/>
      <c r="VTW44" s="32"/>
      <c r="VUA44" s="32"/>
      <c r="VUE44" s="32"/>
      <c r="VUI44" s="32"/>
      <c r="VUM44" s="32"/>
      <c r="VUQ44" s="32"/>
      <c r="VUU44" s="32"/>
      <c r="VUY44" s="32"/>
      <c r="VVC44" s="32"/>
      <c r="VVG44" s="32"/>
      <c r="VVK44" s="32"/>
      <c r="VVO44" s="32"/>
      <c r="VVS44" s="32"/>
      <c r="VVW44" s="32"/>
      <c r="VWA44" s="32"/>
      <c r="VWE44" s="32"/>
      <c r="VWI44" s="32"/>
      <c r="VWM44" s="32"/>
      <c r="VWQ44" s="32"/>
      <c r="VWU44" s="32"/>
      <c r="VWY44" s="32"/>
      <c r="VXC44" s="32"/>
      <c r="VXG44" s="32"/>
      <c r="VXK44" s="32"/>
      <c r="VXO44" s="32"/>
      <c r="VXS44" s="32"/>
      <c r="VXW44" s="32"/>
      <c r="VYA44" s="32"/>
      <c r="VYE44" s="32"/>
      <c r="VYI44" s="32"/>
      <c r="VYM44" s="32"/>
      <c r="VYQ44" s="32"/>
      <c r="VYU44" s="32"/>
      <c r="VYY44" s="32"/>
      <c r="VZC44" s="32"/>
      <c r="VZG44" s="32"/>
      <c r="VZK44" s="32"/>
      <c r="VZO44" s="32"/>
      <c r="VZS44" s="32"/>
      <c r="VZW44" s="32"/>
      <c r="WAA44" s="32"/>
      <c r="WAE44" s="32"/>
      <c r="WAI44" s="32"/>
      <c r="WAM44" s="32"/>
      <c r="WAQ44" s="32"/>
      <c r="WAU44" s="32"/>
      <c r="WAY44" s="32"/>
      <c r="WBC44" s="32"/>
      <c r="WBG44" s="32"/>
      <c r="WBK44" s="32"/>
      <c r="WBO44" s="32"/>
      <c r="WBS44" s="32"/>
      <c r="WBW44" s="32"/>
      <c r="WCA44" s="32"/>
      <c r="WCE44" s="32"/>
      <c r="WCI44" s="32"/>
      <c r="WCM44" s="32"/>
      <c r="WCQ44" s="32"/>
      <c r="WCU44" s="32"/>
      <c r="WCY44" s="32"/>
      <c r="WDC44" s="32"/>
      <c r="WDG44" s="32"/>
      <c r="WDK44" s="32"/>
      <c r="WDO44" s="32"/>
      <c r="WDS44" s="32"/>
      <c r="WDW44" s="32"/>
      <c r="WEA44" s="32"/>
      <c r="WEE44" s="32"/>
      <c r="WEI44" s="32"/>
      <c r="WEM44" s="32"/>
      <c r="WEQ44" s="32"/>
      <c r="WEU44" s="32"/>
      <c r="WEY44" s="32"/>
      <c r="WFC44" s="32"/>
      <c r="WFG44" s="32"/>
      <c r="WFK44" s="32"/>
      <c r="WFO44" s="32"/>
      <c r="WFS44" s="32"/>
      <c r="WFW44" s="32"/>
      <c r="WGA44" s="32"/>
      <c r="WGE44" s="32"/>
      <c r="WGI44" s="32"/>
      <c r="WGM44" s="32"/>
      <c r="WGQ44" s="32"/>
      <c r="WGU44" s="32"/>
      <c r="WGY44" s="32"/>
      <c r="WHC44" s="32"/>
      <c r="WHG44" s="32"/>
      <c r="WHK44" s="32"/>
      <c r="WHO44" s="32"/>
      <c r="WHS44" s="32"/>
      <c r="WHW44" s="32"/>
      <c r="WIA44" s="32"/>
      <c r="WIE44" s="32"/>
      <c r="WII44" s="32"/>
      <c r="WIM44" s="32"/>
      <c r="WIQ44" s="32"/>
      <c r="WIU44" s="32"/>
      <c r="WIY44" s="32"/>
      <c r="WJC44" s="32"/>
      <c r="WJG44" s="32"/>
      <c r="WJK44" s="32"/>
      <c r="WJO44" s="32"/>
      <c r="WJS44" s="32"/>
      <c r="WJW44" s="32"/>
      <c r="WKA44" s="32"/>
      <c r="WKE44" s="32"/>
      <c r="WKI44" s="32"/>
      <c r="WKM44" s="32"/>
      <c r="WKQ44" s="32"/>
      <c r="WKU44" s="32"/>
      <c r="WKY44" s="32"/>
      <c r="WLC44" s="32"/>
      <c r="WLG44" s="32"/>
      <c r="WLK44" s="32"/>
      <c r="WLO44" s="32"/>
      <c r="WLS44" s="32"/>
      <c r="WLW44" s="32"/>
      <c r="WMA44" s="32"/>
      <c r="WME44" s="32"/>
      <c r="WMI44" s="32"/>
      <c r="WMM44" s="32"/>
      <c r="WMQ44" s="32"/>
      <c r="WMU44" s="32"/>
      <c r="WMY44" s="32"/>
      <c r="WNC44" s="32"/>
      <c r="WNG44" s="32"/>
      <c r="WNK44" s="32"/>
      <c r="WNO44" s="32"/>
      <c r="WNS44" s="32"/>
      <c r="WNW44" s="32"/>
      <c r="WOA44" s="32"/>
      <c r="WOE44" s="32"/>
      <c r="WOI44" s="32"/>
      <c r="WOM44" s="32"/>
      <c r="WOQ44" s="32"/>
      <c r="WOU44" s="32"/>
      <c r="WOY44" s="32"/>
      <c r="WPC44" s="32"/>
      <c r="WPG44" s="32"/>
      <c r="WPK44" s="32"/>
      <c r="WPO44" s="32"/>
      <c r="WPS44" s="32"/>
      <c r="WPW44" s="32"/>
      <c r="WQA44" s="32"/>
      <c r="WQE44" s="32"/>
      <c r="WQI44" s="32"/>
      <c r="WQM44" s="32"/>
      <c r="WQQ44" s="32"/>
      <c r="WQU44" s="32"/>
      <c r="WQY44" s="32"/>
      <c r="WRC44" s="32"/>
      <c r="WRG44" s="32"/>
      <c r="WRK44" s="32"/>
      <c r="WRO44" s="32"/>
      <c r="WRS44" s="32"/>
      <c r="WRW44" s="32"/>
      <c r="WSA44" s="32"/>
      <c r="WSE44" s="32"/>
      <c r="WSI44" s="32"/>
      <c r="WSM44" s="32"/>
      <c r="WSQ44" s="32"/>
      <c r="WSU44" s="32"/>
      <c r="WSY44" s="32"/>
      <c r="WTC44" s="32"/>
      <c r="WTG44" s="32"/>
      <c r="WTK44" s="32"/>
      <c r="WTO44" s="32"/>
      <c r="WTS44" s="32"/>
      <c r="WTW44" s="32"/>
      <c r="WUA44" s="32"/>
      <c r="WUE44" s="32"/>
      <c r="WUI44" s="32"/>
      <c r="WUM44" s="32"/>
      <c r="WUQ44" s="32"/>
      <c r="WUU44" s="32"/>
      <c r="WUY44" s="32"/>
      <c r="WVC44" s="32"/>
      <c r="WVG44" s="32"/>
      <c r="WVK44" s="32"/>
      <c r="WVO44" s="32"/>
      <c r="WVS44" s="32"/>
      <c r="WVW44" s="32"/>
      <c r="WWA44" s="32"/>
      <c r="WWE44" s="32"/>
      <c r="WWI44" s="32"/>
      <c r="WWM44" s="32"/>
      <c r="WWQ44" s="32"/>
      <c r="WWU44" s="32"/>
      <c r="WWY44" s="32"/>
      <c r="WXC44" s="32"/>
      <c r="WXG44" s="32"/>
      <c r="WXK44" s="32"/>
      <c r="WXO44" s="32"/>
      <c r="WXS44" s="32"/>
      <c r="WXW44" s="32"/>
      <c r="WYA44" s="32"/>
      <c r="WYE44" s="32"/>
      <c r="WYI44" s="32"/>
      <c r="WYM44" s="32"/>
      <c r="WYQ44" s="32"/>
      <c r="WYU44" s="32"/>
      <c r="WYY44" s="32"/>
      <c r="WZC44" s="32"/>
      <c r="WZG44" s="32"/>
      <c r="WZK44" s="32"/>
      <c r="WZO44" s="32"/>
      <c r="WZS44" s="32"/>
      <c r="WZW44" s="32"/>
      <c r="XAA44" s="32"/>
      <c r="XAE44" s="32"/>
      <c r="XAI44" s="32"/>
      <c r="XAM44" s="32"/>
      <c r="XAQ44" s="32"/>
      <c r="XAU44" s="32"/>
      <c r="XAY44" s="32"/>
      <c r="XBC44" s="32"/>
      <c r="XBG44" s="32"/>
      <c r="XBK44" s="32"/>
      <c r="XBO44" s="32"/>
      <c r="XBS44" s="32"/>
      <c r="XBW44" s="32"/>
      <c r="XCA44" s="32"/>
      <c r="XCE44" s="32"/>
      <c r="XCI44" s="32"/>
      <c r="XCM44" s="32"/>
      <c r="XCQ44" s="32"/>
      <c r="XCU44" s="32"/>
      <c r="XCY44" s="32"/>
      <c r="XDC44" s="32"/>
      <c r="XDG44" s="32"/>
      <c r="XDK44" s="32"/>
      <c r="XDO44" s="32"/>
      <c r="XDS44" s="32"/>
      <c r="XDW44" s="32"/>
      <c r="XEA44" s="32"/>
      <c r="XEE44" s="32"/>
      <c r="XEI44" s="32"/>
      <c r="XEM44" s="32"/>
      <c r="XEQ44" s="32"/>
      <c r="XEU44" s="32"/>
      <c r="XEY44" s="32"/>
    </row>
    <row r="45" spans="1:1023 1027:2047 2051:3071 3075:4095 4099:5119 5123:6143 6147:7167 7171:8191 8195:9215 9219:10239 10243:11263 11267:12287 12291:13311 13315:14335 14339:15359 15363:16379">
      <c r="C45" s="32"/>
      <c r="G45" s="32"/>
      <c r="K45" s="32"/>
      <c r="O45" s="32"/>
      <c r="S45" s="32"/>
      <c r="W45" s="32"/>
      <c r="AA45" s="32"/>
      <c r="AE45" s="32"/>
      <c r="AI45" s="32"/>
      <c r="AM45" s="32"/>
      <c r="AQ45" s="32"/>
      <c r="AU45" s="32"/>
      <c r="AY45" s="32"/>
      <c r="BC45" s="32"/>
      <c r="BG45" s="32"/>
      <c r="BK45" s="32"/>
      <c r="BO45" s="32"/>
      <c r="BS45" s="32"/>
      <c r="BW45" s="32"/>
      <c r="CA45" s="32"/>
      <c r="CE45" s="32"/>
      <c r="CI45" s="32"/>
      <c r="CM45" s="32"/>
      <c r="CQ45" s="32"/>
      <c r="CU45" s="32"/>
      <c r="CY45" s="32"/>
      <c r="DC45" s="32"/>
      <c r="DG45" s="32"/>
      <c r="DK45" s="32"/>
      <c r="DO45" s="32"/>
      <c r="DS45" s="32"/>
      <c r="DW45" s="32"/>
      <c r="EA45" s="32"/>
      <c r="EE45" s="32"/>
      <c r="EI45" s="32"/>
      <c r="EM45" s="32"/>
      <c r="EQ45" s="32"/>
      <c r="EU45" s="32"/>
      <c r="EY45" s="32"/>
      <c r="FC45" s="32"/>
      <c r="FG45" s="32"/>
      <c r="FK45" s="32"/>
      <c r="FO45" s="32"/>
      <c r="FS45" s="32"/>
      <c r="FW45" s="32"/>
      <c r="GA45" s="32"/>
      <c r="GE45" s="32"/>
      <c r="GI45" s="32"/>
      <c r="GM45" s="32"/>
      <c r="GQ45" s="32"/>
      <c r="GU45" s="32"/>
      <c r="GY45" s="32"/>
      <c r="HC45" s="32"/>
      <c r="HG45" s="32"/>
      <c r="HK45" s="32"/>
      <c r="HO45" s="32"/>
      <c r="HS45" s="32"/>
      <c r="HW45" s="32"/>
      <c r="IA45" s="32"/>
      <c r="IE45" s="32"/>
      <c r="II45" s="32"/>
      <c r="IM45" s="32"/>
      <c r="IQ45" s="32"/>
      <c r="IU45" s="32"/>
      <c r="IY45" s="32"/>
      <c r="JC45" s="32"/>
      <c r="JG45" s="32"/>
      <c r="JK45" s="32"/>
      <c r="JO45" s="32"/>
      <c r="JS45" s="32"/>
      <c r="JW45" s="32"/>
      <c r="KA45" s="32"/>
      <c r="KE45" s="32"/>
      <c r="KI45" s="32"/>
      <c r="KM45" s="32"/>
      <c r="KQ45" s="32"/>
      <c r="KU45" s="32"/>
      <c r="KY45" s="32"/>
      <c r="LC45" s="32"/>
      <c r="LG45" s="32"/>
      <c r="LK45" s="32"/>
      <c r="LO45" s="32"/>
      <c r="LS45" s="32"/>
      <c r="LW45" s="32"/>
      <c r="MA45" s="32"/>
      <c r="ME45" s="32"/>
      <c r="MI45" s="32"/>
      <c r="MM45" s="32"/>
      <c r="MQ45" s="32"/>
      <c r="MU45" s="32"/>
      <c r="MY45" s="32"/>
      <c r="NC45" s="32"/>
      <c r="NG45" s="32"/>
      <c r="NK45" s="32"/>
      <c r="NO45" s="32"/>
      <c r="NS45" s="32"/>
      <c r="NW45" s="32"/>
      <c r="OA45" s="32"/>
      <c r="OE45" s="32"/>
      <c r="OI45" s="32"/>
      <c r="OM45" s="32"/>
      <c r="OQ45" s="32"/>
      <c r="OU45" s="32"/>
      <c r="OY45" s="32"/>
      <c r="PC45" s="32"/>
      <c r="PG45" s="32"/>
      <c r="PK45" s="32"/>
      <c r="PO45" s="32"/>
      <c r="PS45" s="32"/>
      <c r="PW45" s="32"/>
      <c r="QA45" s="32"/>
      <c r="QE45" s="32"/>
      <c r="QI45" s="32"/>
      <c r="QM45" s="32"/>
      <c r="QQ45" s="32"/>
      <c r="QU45" s="32"/>
      <c r="QY45" s="32"/>
      <c r="RC45" s="32"/>
      <c r="RG45" s="32"/>
      <c r="RK45" s="32"/>
      <c r="RO45" s="32"/>
      <c r="RS45" s="32"/>
      <c r="RW45" s="32"/>
      <c r="SA45" s="32"/>
      <c r="SE45" s="32"/>
      <c r="SI45" s="32"/>
      <c r="SM45" s="32"/>
      <c r="SQ45" s="32"/>
      <c r="SU45" s="32"/>
      <c r="SY45" s="32"/>
      <c r="TC45" s="32"/>
      <c r="TG45" s="32"/>
      <c r="TK45" s="32"/>
      <c r="TO45" s="32"/>
      <c r="TS45" s="32"/>
      <c r="TW45" s="32"/>
      <c r="UA45" s="32"/>
      <c r="UE45" s="32"/>
      <c r="UI45" s="32"/>
      <c r="UM45" s="32"/>
      <c r="UQ45" s="32"/>
      <c r="UU45" s="32"/>
      <c r="UY45" s="32"/>
      <c r="VC45" s="32"/>
      <c r="VG45" s="32"/>
      <c r="VK45" s="32"/>
      <c r="VO45" s="32"/>
      <c r="VS45" s="32"/>
      <c r="VW45" s="32"/>
      <c r="WA45" s="32"/>
      <c r="WE45" s="32"/>
      <c r="WI45" s="32"/>
      <c r="WM45" s="32"/>
      <c r="WQ45" s="32"/>
      <c r="WU45" s="32"/>
      <c r="WY45" s="32"/>
      <c r="XC45" s="32"/>
      <c r="XG45" s="32"/>
      <c r="XK45" s="32"/>
      <c r="XO45" s="32"/>
      <c r="XS45" s="32"/>
      <c r="XW45" s="32"/>
      <c r="YA45" s="32"/>
      <c r="YE45" s="32"/>
      <c r="YI45" s="32"/>
      <c r="YM45" s="32"/>
      <c r="YQ45" s="32"/>
      <c r="YU45" s="32"/>
      <c r="YY45" s="32"/>
      <c r="ZC45" s="32"/>
      <c r="ZG45" s="32"/>
      <c r="ZK45" s="32"/>
      <c r="ZO45" s="32"/>
      <c r="ZS45" s="32"/>
      <c r="ZW45" s="32"/>
      <c r="AAA45" s="32"/>
      <c r="AAE45" s="32"/>
      <c r="AAI45" s="32"/>
      <c r="AAM45" s="32"/>
      <c r="AAQ45" s="32"/>
      <c r="AAU45" s="32"/>
      <c r="AAY45" s="32"/>
      <c r="ABC45" s="32"/>
      <c r="ABG45" s="32"/>
      <c r="ABK45" s="32"/>
      <c r="ABO45" s="32"/>
      <c r="ABS45" s="32"/>
      <c r="ABW45" s="32"/>
      <c r="ACA45" s="32"/>
      <c r="ACE45" s="32"/>
      <c r="ACI45" s="32"/>
      <c r="ACM45" s="32"/>
      <c r="ACQ45" s="32"/>
      <c r="ACU45" s="32"/>
      <c r="ACY45" s="32"/>
      <c r="ADC45" s="32"/>
      <c r="ADG45" s="32"/>
      <c r="ADK45" s="32"/>
      <c r="ADO45" s="32"/>
      <c r="ADS45" s="32"/>
      <c r="ADW45" s="32"/>
      <c r="AEA45" s="32"/>
      <c r="AEE45" s="32"/>
      <c r="AEI45" s="32"/>
      <c r="AEM45" s="32"/>
      <c r="AEQ45" s="32"/>
      <c r="AEU45" s="32"/>
      <c r="AEY45" s="32"/>
      <c r="AFC45" s="32"/>
      <c r="AFG45" s="32"/>
      <c r="AFK45" s="32"/>
      <c r="AFO45" s="32"/>
      <c r="AFS45" s="32"/>
      <c r="AFW45" s="32"/>
      <c r="AGA45" s="32"/>
      <c r="AGE45" s="32"/>
      <c r="AGI45" s="32"/>
      <c r="AGM45" s="32"/>
      <c r="AGQ45" s="32"/>
      <c r="AGU45" s="32"/>
      <c r="AGY45" s="32"/>
      <c r="AHC45" s="32"/>
      <c r="AHG45" s="32"/>
      <c r="AHK45" s="32"/>
      <c r="AHO45" s="32"/>
      <c r="AHS45" s="32"/>
      <c r="AHW45" s="32"/>
      <c r="AIA45" s="32"/>
      <c r="AIE45" s="32"/>
      <c r="AII45" s="32"/>
      <c r="AIM45" s="32"/>
      <c r="AIQ45" s="32"/>
      <c r="AIU45" s="32"/>
      <c r="AIY45" s="32"/>
      <c r="AJC45" s="32"/>
      <c r="AJG45" s="32"/>
      <c r="AJK45" s="32"/>
      <c r="AJO45" s="32"/>
      <c r="AJS45" s="32"/>
      <c r="AJW45" s="32"/>
      <c r="AKA45" s="32"/>
      <c r="AKE45" s="32"/>
      <c r="AKI45" s="32"/>
      <c r="AKM45" s="32"/>
      <c r="AKQ45" s="32"/>
      <c r="AKU45" s="32"/>
      <c r="AKY45" s="32"/>
      <c r="ALC45" s="32"/>
      <c r="ALG45" s="32"/>
      <c r="ALK45" s="32"/>
      <c r="ALO45" s="32"/>
      <c r="ALS45" s="32"/>
      <c r="ALW45" s="32"/>
      <c r="AMA45" s="32"/>
      <c r="AME45" s="32"/>
      <c r="AMI45" s="32"/>
      <c r="AMM45" s="32"/>
      <c r="AMQ45" s="32"/>
      <c r="AMU45" s="32"/>
      <c r="AMY45" s="32"/>
      <c r="ANC45" s="32"/>
      <c r="ANG45" s="32"/>
      <c r="ANK45" s="32"/>
      <c r="ANO45" s="32"/>
      <c r="ANS45" s="32"/>
      <c r="ANW45" s="32"/>
      <c r="AOA45" s="32"/>
      <c r="AOE45" s="32"/>
      <c r="AOI45" s="32"/>
      <c r="AOM45" s="32"/>
      <c r="AOQ45" s="32"/>
      <c r="AOU45" s="32"/>
      <c r="AOY45" s="32"/>
      <c r="APC45" s="32"/>
      <c r="APG45" s="32"/>
      <c r="APK45" s="32"/>
      <c r="APO45" s="32"/>
      <c r="APS45" s="32"/>
      <c r="APW45" s="32"/>
      <c r="AQA45" s="32"/>
      <c r="AQE45" s="32"/>
      <c r="AQI45" s="32"/>
      <c r="AQM45" s="32"/>
      <c r="AQQ45" s="32"/>
      <c r="AQU45" s="32"/>
      <c r="AQY45" s="32"/>
      <c r="ARC45" s="32"/>
      <c r="ARG45" s="32"/>
      <c r="ARK45" s="32"/>
      <c r="ARO45" s="32"/>
      <c r="ARS45" s="32"/>
      <c r="ARW45" s="32"/>
      <c r="ASA45" s="32"/>
      <c r="ASE45" s="32"/>
      <c r="ASI45" s="32"/>
      <c r="ASM45" s="32"/>
      <c r="ASQ45" s="32"/>
      <c r="ASU45" s="32"/>
      <c r="ASY45" s="32"/>
      <c r="ATC45" s="32"/>
      <c r="ATG45" s="32"/>
      <c r="ATK45" s="32"/>
      <c r="ATO45" s="32"/>
      <c r="ATS45" s="32"/>
      <c r="ATW45" s="32"/>
      <c r="AUA45" s="32"/>
      <c r="AUE45" s="32"/>
      <c r="AUI45" s="32"/>
      <c r="AUM45" s="32"/>
      <c r="AUQ45" s="32"/>
      <c r="AUU45" s="32"/>
      <c r="AUY45" s="32"/>
      <c r="AVC45" s="32"/>
      <c r="AVG45" s="32"/>
      <c r="AVK45" s="32"/>
      <c r="AVO45" s="32"/>
      <c r="AVS45" s="32"/>
      <c r="AVW45" s="32"/>
      <c r="AWA45" s="32"/>
      <c r="AWE45" s="32"/>
      <c r="AWI45" s="32"/>
      <c r="AWM45" s="32"/>
      <c r="AWQ45" s="32"/>
      <c r="AWU45" s="32"/>
      <c r="AWY45" s="32"/>
      <c r="AXC45" s="32"/>
      <c r="AXG45" s="32"/>
      <c r="AXK45" s="32"/>
      <c r="AXO45" s="32"/>
      <c r="AXS45" s="32"/>
      <c r="AXW45" s="32"/>
      <c r="AYA45" s="32"/>
      <c r="AYE45" s="32"/>
      <c r="AYI45" s="32"/>
      <c r="AYM45" s="32"/>
      <c r="AYQ45" s="32"/>
      <c r="AYU45" s="32"/>
      <c r="AYY45" s="32"/>
      <c r="AZC45" s="32"/>
      <c r="AZG45" s="32"/>
      <c r="AZK45" s="32"/>
      <c r="AZO45" s="32"/>
      <c r="AZS45" s="32"/>
      <c r="AZW45" s="32"/>
      <c r="BAA45" s="32"/>
      <c r="BAE45" s="32"/>
      <c r="BAI45" s="32"/>
      <c r="BAM45" s="32"/>
      <c r="BAQ45" s="32"/>
      <c r="BAU45" s="32"/>
      <c r="BAY45" s="32"/>
      <c r="BBC45" s="32"/>
      <c r="BBG45" s="32"/>
      <c r="BBK45" s="32"/>
      <c r="BBO45" s="32"/>
      <c r="BBS45" s="32"/>
      <c r="BBW45" s="32"/>
      <c r="BCA45" s="32"/>
      <c r="BCE45" s="32"/>
      <c r="BCI45" s="32"/>
      <c r="BCM45" s="32"/>
      <c r="BCQ45" s="32"/>
      <c r="BCU45" s="32"/>
      <c r="BCY45" s="32"/>
      <c r="BDC45" s="32"/>
      <c r="BDG45" s="32"/>
      <c r="BDK45" s="32"/>
      <c r="BDO45" s="32"/>
      <c r="BDS45" s="32"/>
      <c r="BDW45" s="32"/>
      <c r="BEA45" s="32"/>
      <c r="BEE45" s="32"/>
      <c r="BEI45" s="32"/>
      <c r="BEM45" s="32"/>
      <c r="BEQ45" s="32"/>
      <c r="BEU45" s="32"/>
      <c r="BEY45" s="32"/>
      <c r="BFC45" s="32"/>
      <c r="BFG45" s="32"/>
      <c r="BFK45" s="32"/>
      <c r="BFO45" s="32"/>
      <c r="BFS45" s="32"/>
      <c r="BFW45" s="32"/>
      <c r="BGA45" s="32"/>
      <c r="BGE45" s="32"/>
      <c r="BGI45" s="32"/>
      <c r="BGM45" s="32"/>
      <c r="BGQ45" s="32"/>
      <c r="BGU45" s="32"/>
      <c r="BGY45" s="32"/>
      <c r="BHC45" s="32"/>
      <c r="BHG45" s="32"/>
      <c r="BHK45" s="32"/>
      <c r="BHO45" s="32"/>
      <c r="BHS45" s="32"/>
      <c r="BHW45" s="32"/>
      <c r="BIA45" s="32"/>
      <c r="BIE45" s="32"/>
      <c r="BII45" s="32"/>
      <c r="BIM45" s="32"/>
      <c r="BIQ45" s="32"/>
      <c r="BIU45" s="32"/>
      <c r="BIY45" s="32"/>
      <c r="BJC45" s="32"/>
      <c r="BJG45" s="32"/>
      <c r="BJK45" s="32"/>
      <c r="BJO45" s="32"/>
      <c r="BJS45" s="32"/>
      <c r="BJW45" s="32"/>
      <c r="BKA45" s="32"/>
      <c r="BKE45" s="32"/>
      <c r="BKI45" s="32"/>
      <c r="BKM45" s="32"/>
      <c r="BKQ45" s="32"/>
      <c r="BKU45" s="32"/>
      <c r="BKY45" s="32"/>
      <c r="BLC45" s="32"/>
      <c r="BLG45" s="32"/>
      <c r="BLK45" s="32"/>
      <c r="BLO45" s="32"/>
      <c r="BLS45" s="32"/>
      <c r="BLW45" s="32"/>
      <c r="BMA45" s="32"/>
      <c r="BME45" s="32"/>
      <c r="BMI45" s="32"/>
      <c r="BMM45" s="32"/>
      <c r="BMQ45" s="32"/>
      <c r="BMU45" s="32"/>
      <c r="BMY45" s="32"/>
      <c r="BNC45" s="32"/>
      <c r="BNG45" s="32"/>
      <c r="BNK45" s="32"/>
      <c r="BNO45" s="32"/>
      <c r="BNS45" s="32"/>
      <c r="BNW45" s="32"/>
      <c r="BOA45" s="32"/>
      <c r="BOE45" s="32"/>
      <c r="BOI45" s="32"/>
      <c r="BOM45" s="32"/>
      <c r="BOQ45" s="32"/>
      <c r="BOU45" s="32"/>
      <c r="BOY45" s="32"/>
      <c r="BPC45" s="32"/>
      <c r="BPG45" s="32"/>
      <c r="BPK45" s="32"/>
      <c r="BPO45" s="32"/>
      <c r="BPS45" s="32"/>
      <c r="BPW45" s="32"/>
      <c r="BQA45" s="32"/>
      <c r="BQE45" s="32"/>
      <c r="BQI45" s="32"/>
      <c r="BQM45" s="32"/>
      <c r="BQQ45" s="32"/>
      <c r="BQU45" s="32"/>
      <c r="BQY45" s="32"/>
      <c r="BRC45" s="32"/>
      <c r="BRG45" s="32"/>
      <c r="BRK45" s="32"/>
      <c r="BRO45" s="32"/>
      <c r="BRS45" s="32"/>
      <c r="BRW45" s="32"/>
      <c r="BSA45" s="32"/>
      <c r="BSE45" s="32"/>
      <c r="BSI45" s="32"/>
      <c r="BSM45" s="32"/>
      <c r="BSQ45" s="32"/>
      <c r="BSU45" s="32"/>
      <c r="BSY45" s="32"/>
      <c r="BTC45" s="32"/>
      <c r="BTG45" s="32"/>
      <c r="BTK45" s="32"/>
      <c r="BTO45" s="32"/>
      <c r="BTS45" s="32"/>
      <c r="BTW45" s="32"/>
      <c r="BUA45" s="32"/>
      <c r="BUE45" s="32"/>
      <c r="BUI45" s="32"/>
      <c r="BUM45" s="32"/>
      <c r="BUQ45" s="32"/>
      <c r="BUU45" s="32"/>
      <c r="BUY45" s="32"/>
      <c r="BVC45" s="32"/>
      <c r="BVG45" s="32"/>
      <c r="BVK45" s="32"/>
      <c r="BVO45" s="32"/>
      <c r="BVS45" s="32"/>
      <c r="BVW45" s="32"/>
      <c r="BWA45" s="32"/>
      <c r="BWE45" s="32"/>
      <c r="BWI45" s="32"/>
      <c r="BWM45" s="32"/>
      <c r="BWQ45" s="32"/>
      <c r="BWU45" s="32"/>
      <c r="BWY45" s="32"/>
      <c r="BXC45" s="32"/>
      <c r="BXG45" s="32"/>
      <c r="BXK45" s="32"/>
      <c r="BXO45" s="32"/>
      <c r="BXS45" s="32"/>
      <c r="BXW45" s="32"/>
      <c r="BYA45" s="32"/>
      <c r="BYE45" s="32"/>
      <c r="BYI45" s="32"/>
      <c r="BYM45" s="32"/>
      <c r="BYQ45" s="32"/>
      <c r="BYU45" s="32"/>
      <c r="BYY45" s="32"/>
      <c r="BZC45" s="32"/>
      <c r="BZG45" s="32"/>
      <c r="BZK45" s="32"/>
      <c r="BZO45" s="32"/>
      <c r="BZS45" s="32"/>
      <c r="BZW45" s="32"/>
      <c r="CAA45" s="32"/>
      <c r="CAE45" s="32"/>
      <c r="CAI45" s="32"/>
      <c r="CAM45" s="32"/>
      <c r="CAQ45" s="32"/>
      <c r="CAU45" s="32"/>
      <c r="CAY45" s="32"/>
      <c r="CBC45" s="32"/>
      <c r="CBG45" s="32"/>
      <c r="CBK45" s="32"/>
      <c r="CBO45" s="32"/>
      <c r="CBS45" s="32"/>
      <c r="CBW45" s="32"/>
      <c r="CCA45" s="32"/>
      <c r="CCE45" s="32"/>
      <c r="CCI45" s="32"/>
      <c r="CCM45" s="32"/>
      <c r="CCQ45" s="32"/>
      <c r="CCU45" s="32"/>
      <c r="CCY45" s="32"/>
      <c r="CDC45" s="32"/>
      <c r="CDG45" s="32"/>
      <c r="CDK45" s="32"/>
      <c r="CDO45" s="32"/>
      <c r="CDS45" s="32"/>
      <c r="CDW45" s="32"/>
      <c r="CEA45" s="32"/>
      <c r="CEE45" s="32"/>
      <c r="CEI45" s="32"/>
      <c r="CEM45" s="32"/>
      <c r="CEQ45" s="32"/>
      <c r="CEU45" s="32"/>
      <c r="CEY45" s="32"/>
      <c r="CFC45" s="32"/>
      <c r="CFG45" s="32"/>
      <c r="CFK45" s="32"/>
      <c r="CFO45" s="32"/>
      <c r="CFS45" s="32"/>
      <c r="CFW45" s="32"/>
      <c r="CGA45" s="32"/>
      <c r="CGE45" s="32"/>
      <c r="CGI45" s="32"/>
      <c r="CGM45" s="32"/>
      <c r="CGQ45" s="32"/>
      <c r="CGU45" s="32"/>
      <c r="CGY45" s="32"/>
      <c r="CHC45" s="32"/>
      <c r="CHG45" s="32"/>
      <c r="CHK45" s="32"/>
      <c r="CHO45" s="32"/>
      <c r="CHS45" s="32"/>
      <c r="CHW45" s="32"/>
      <c r="CIA45" s="32"/>
      <c r="CIE45" s="32"/>
      <c r="CII45" s="32"/>
      <c r="CIM45" s="32"/>
      <c r="CIQ45" s="32"/>
      <c r="CIU45" s="32"/>
      <c r="CIY45" s="32"/>
      <c r="CJC45" s="32"/>
      <c r="CJG45" s="32"/>
      <c r="CJK45" s="32"/>
      <c r="CJO45" s="32"/>
      <c r="CJS45" s="32"/>
      <c r="CJW45" s="32"/>
      <c r="CKA45" s="32"/>
      <c r="CKE45" s="32"/>
      <c r="CKI45" s="32"/>
      <c r="CKM45" s="32"/>
      <c r="CKQ45" s="32"/>
      <c r="CKU45" s="32"/>
      <c r="CKY45" s="32"/>
      <c r="CLC45" s="32"/>
      <c r="CLG45" s="32"/>
      <c r="CLK45" s="32"/>
      <c r="CLO45" s="32"/>
      <c r="CLS45" s="32"/>
      <c r="CLW45" s="32"/>
      <c r="CMA45" s="32"/>
      <c r="CME45" s="32"/>
      <c r="CMI45" s="32"/>
      <c r="CMM45" s="32"/>
      <c r="CMQ45" s="32"/>
      <c r="CMU45" s="32"/>
      <c r="CMY45" s="32"/>
      <c r="CNC45" s="32"/>
      <c r="CNG45" s="32"/>
      <c r="CNK45" s="32"/>
      <c r="CNO45" s="32"/>
      <c r="CNS45" s="32"/>
      <c r="CNW45" s="32"/>
      <c r="COA45" s="32"/>
      <c r="COE45" s="32"/>
      <c r="COI45" s="32"/>
      <c r="COM45" s="32"/>
      <c r="COQ45" s="32"/>
      <c r="COU45" s="32"/>
      <c r="COY45" s="32"/>
      <c r="CPC45" s="32"/>
      <c r="CPG45" s="32"/>
      <c r="CPK45" s="32"/>
      <c r="CPO45" s="32"/>
      <c r="CPS45" s="32"/>
      <c r="CPW45" s="32"/>
      <c r="CQA45" s="32"/>
      <c r="CQE45" s="32"/>
      <c r="CQI45" s="32"/>
      <c r="CQM45" s="32"/>
      <c r="CQQ45" s="32"/>
      <c r="CQU45" s="32"/>
      <c r="CQY45" s="32"/>
      <c r="CRC45" s="32"/>
      <c r="CRG45" s="32"/>
      <c r="CRK45" s="32"/>
      <c r="CRO45" s="32"/>
      <c r="CRS45" s="32"/>
      <c r="CRW45" s="32"/>
      <c r="CSA45" s="32"/>
      <c r="CSE45" s="32"/>
      <c r="CSI45" s="32"/>
      <c r="CSM45" s="32"/>
      <c r="CSQ45" s="32"/>
      <c r="CSU45" s="32"/>
      <c r="CSY45" s="32"/>
      <c r="CTC45" s="32"/>
      <c r="CTG45" s="32"/>
      <c r="CTK45" s="32"/>
      <c r="CTO45" s="32"/>
      <c r="CTS45" s="32"/>
      <c r="CTW45" s="32"/>
      <c r="CUA45" s="32"/>
      <c r="CUE45" s="32"/>
      <c r="CUI45" s="32"/>
      <c r="CUM45" s="32"/>
      <c r="CUQ45" s="32"/>
      <c r="CUU45" s="32"/>
      <c r="CUY45" s="32"/>
      <c r="CVC45" s="32"/>
      <c r="CVG45" s="32"/>
      <c r="CVK45" s="32"/>
      <c r="CVO45" s="32"/>
      <c r="CVS45" s="32"/>
      <c r="CVW45" s="32"/>
      <c r="CWA45" s="32"/>
      <c r="CWE45" s="32"/>
      <c r="CWI45" s="32"/>
      <c r="CWM45" s="32"/>
      <c r="CWQ45" s="32"/>
      <c r="CWU45" s="32"/>
      <c r="CWY45" s="32"/>
      <c r="CXC45" s="32"/>
      <c r="CXG45" s="32"/>
      <c r="CXK45" s="32"/>
      <c r="CXO45" s="32"/>
      <c r="CXS45" s="32"/>
      <c r="CXW45" s="32"/>
      <c r="CYA45" s="32"/>
      <c r="CYE45" s="32"/>
      <c r="CYI45" s="32"/>
      <c r="CYM45" s="32"/>
      <c r="CYQ45" s="32"/>
      <c r="CYU45" s="32"/>
      <c r="CYY45" s="32"/>
      <c r="CZC45" s="32"/>
      <c r="CZG45" s="32"/>
      <c r="CZK45" s="32"/>
      <c r="CZO45" s="32"/>
      <c r="CZS45" s="32"/>
      <c r="CZW45" s="32"/>
      <c r="DAA45" s="32"/>
      <c r="DAE45" s="32"/>
      <c r="DAI45" s="32"/>
      <c r="DAM45" s="32"/>
      <c r="DAQ45" s="32"/>
      <c r="DAU45" s="32"/>
      <c r="DAY45" s="32"/>
      <c r="DBC45" s="32"/>
      <c r="DBG45" s="32"/>
      <c r="DBK45" s="32"/>
      <c r="DBO45" s="32"/>
      <c r="DBS45" s="32"/>
      <c r="DBW45" s="32"/>
      <c r="DCA45" s="32"/>
      <c r="DCE45" s="32"/>
      <c r="DCI45" s="32"/>
      <c r="DCM45" s="32"/>
      <c r="DCQ45" s="32"/>
      <c r="DCU45" s="32"/>
      <c r="DCY45" s="32"/>
      <c r="DDC45" s="32"/>
      <c r="DDG45" s="32"/>
      <c r="DDK45" s="32"/>
      <c r="DDO45" s="32"/>
      <c r="DDS45" s="32"/>
      <c r="DDW45" s="32"/>
      <c r="DEA45" s="32"/>
      <c r="DEE45" s="32"/>
      <c r="DEI45" s="32"/>
      <c r="DEM45" s="32"/>
      <c r="DEQ45" s="32"/>
      <c r="DEU45" s="32"/>
      <c r="DEY45" s="32"/>
      <c r="DFC45" s="32"/>
      <c r="DFG45" s="32"/>
      <c r="DFK45" s="32"/>
      <c r="DFO45" s="32"/>
      <c r="DFS45" s="32"/>
      <c r="DFW45" s="32"/>
      <c r="DGA45" s="32"/>
      <c r="DGE45" s="32"/>
      <c r="DGI45" s="32"/>
      <c r="DGM45" s="32"/>
      <c r="DGQ45" s="32"/>
      <c r="DGU45" s="32"/>
      <c r="DGY45" s="32"/>
      <c r="DHC45" s="32"/>
      <c r="DHG45" s="32"/>
      <c r="DHK45" s="32"/>
      <c r="DHO45" s="32"/>
      <c r="DHS45" s="32"/>
      <c r="DHW45" s="32"/>
      <c r="DIA45" s="32"/>
      <c r="DIE45" s="32"/>
      <c r="DII45" s="32"/>
      <c r="DIM45" s="32"/>
      <c r="DIQ45" s="32"/>
      <c r="DIU45" s="32"/>
      <c r="DIY45" s="32"/>
      <c r="DJC45" s="32"/>
      <c r="DJG45" s="32"/>
      <c r="DJK45" s="32"/>
      <c r="DJO45" s="32"/>
      <c r="DJS45" s="32"/>
      <c r="DJW45" s="32"/>
      <c r="DKA45" s="32"/>
      <c r="DKE45" s="32"/>
      <c r="DKI45" s="32"/>
      <c r="DKM45" s="32"/>
      <c r="DKQ45" s="32"/>
      <c r="DKU45" s="32"/>
      <c r="DKY45" s="32"/>
      <c r="DLC45" s="32"/>
      <c r="DLG45" s="32"/>
      <c r="DLK45" s="32"/>
      <c r="DLO45" s="32"/>
      <c r="DLS45" s="32"/>
      <c r="DLW45" s="32"/>
      <c r="DMA45" s="32"/>
      <c r="DME45" s="32"/>
      <c r="DMI45" s="32"/>
      <c r="DMM45" s="32"/>
      <c r="DMQ45" s="32"/>
      <c r="DMU45" s="32"/>
      <c r="DMY45" s="32"/>
      <c r="DNC45" s="32"/>
      <c r="DNG45" s="32"/>
      <c r="DNK45" s="32"/>
      <c r="DNO45" s="32"/>
      <c r="DNS45" s="32"/>
      <c r="DNW45" s="32"/>
      <c r="DOA45" s="32"/>
      <c r="DOE45" s="32"/>
      <c r="DOI45" s="32"/>
      <c r="DOM45" s="32"/>
      <c r="DOQ45" s="32"/>
      <c r="DOU45" s="32"/>
      <c r="DOY45" s="32"/>
      <c r="DPC45" s="32"/>
      <c r="DPG45" s="32"/>
      <c r="DPK45" s="32"/>
      <c r="DPO45" s="32"/>
      <c r="DPS45" s="32"/>
      <c r="DPW45" s="32"/>
      <c r="DQA45" s="32"/>
      <c r="DQE45" s="32"/>
      <c r="DQI45" s="32"/>
      <c r="DQM45" s="32"/>
      <c r="DQQ45" s="32"/>
      <c r="DQU45" s="32"/>
      <c r="DQY45" s="32"/>
      <c r="DRC45" s="32"/>
      <c r="DRG45" s="32"/>
      <c r="DRK45" s="32"/>
      <c r="DRO45" s="32"/>
      <c r="DRS45" s="32"/>
      <c r="DRW45" s="32"/>
      <c r="DSA45" s="32"/>
      <c r="DSE45" s="32"/>
      <c r="DSI45" s="32"/>
      <c r="DSM45" s="32"/>
      <c r="DSQ45" s="32"/>
      <c r="DSU45" s="32"/>
      <c r="DSY45" s="32"/>
      <c r="DTC45" s="32"/>
      <c r="DTG45" s="32"/>
      <c r="DTK45" s="32"/>
      <c r="DTO45" s="32"/>
      <c r="DTS45" s="32"/>
      <c r="DTW45" s="32"/>
      <c r="DUA45" s="32"/>
      <c r="DUE45" s="32"/>
      <c r="DUI45" s="32"/>
      <c r="DUM45" s="32"/>
      <c r="DUQ45" s="32"/>
      <c r="DUU45" s="32"/>
      <c r="DUY45" s="32"/>
      <c r="DVC45" s="32"/>
      <c r="DVG45" s="32"/>
      <c r="DVK45" s="32"/>
      <c r="DVO45" s="32"/>
      <c r="DVS45" s="32"/>
      <c r="DVW45" s="32"/>
      <c r="DWA45" s="32"/>
      <c r="DWE45" s="32"/>
      <c r="DWI45" s="32"/>
      <c r="DWM45" s="32"/>
      <c r="DWQ45" s="32"/>
      <c r="DWU45" s="32"/>
      <c r="DWY45" s="32"/>
      <c r="DXC45" s="32"/>
      <c r="DXG45" s="32"/>
      <c r="DXK45" s="32"/>
      <c r="DXO45" s="32"/>
      <c r="DXS45" s="32"/>
      <c r="DXW45" s="32"/>
      <c r="DYA45" s="32"/>
      <c r="DYE45" s="32"/>
      <c r="DYI45" s="32"/>
      <c r="DYM45" s="32"/>
      <c r="DYQ45" s="32"/>
      <c r="DYU45" s="32"/>
      <c r="DYY45" s="32"/>
      <c r="DZC45" s="32"/>
      <c r="DZG45" s="32"/>
      <c r="DZK45" s="32"/>
      <c r="DZO45" s="32"/>
      <c r="DZS45" s="32"/>
      <c r="DZW45" s="32"/>
      <c r="EAA45" s="32"/>
      <c r="EAE45" s="32"/>
      <c r="EAI45" s="32"/>
      <c r="EAM45" s="32"/>
      <c r="EAQ45" s="32"/>
      <c r="EAU45" s="32"/>
      <c r="EAY45" s="32"/>
      <c r="EBC45" s="32"/>
      <c r="EBG45" s="32"/>
      <c r="EBK45" s="32"/>
      <c r="EBO45" s="32"/>
      <c r="EBS45" s="32"/>
      <c r="EBW45" s="32"/>
      <c r="ECA45" s="32"/>
      <c r="ECE45" s="32"/>
      <c r="ECI45" s="32"/>
      <c r="ECM45" s="32"/>
      <c r="ECQ45" s="32"/>
      <c r="ECU45" s="32"/>
      <c r="ECY45" s="32"/>
      <c r="EDC45" s="32"/>
      <c r="EDG45" s="32"/>
      <c r="EDK45" s="32"/>
      <c r="EDO45" s="32"/>
      <c r="EDS45" s="32"/>
      <c r="EDW45" s="32"/>
      <c r="EEA45" s="32"/>
      <c r="EEE45" s="32"/>
      <c r="EEI45" s="32"/>
      <c r="EEM45" s="32"/>
      <c r="EEQ45" s="32"/>
      <c r="EEU45" s="32"/>
      <c r="EEY45" s="32"/>
      <c r="EFC45" s="32"/>
      <c r="EFG45" s="32"/>
      <c r="EFK45" s="32"/>
      <c r="EFO45" s="32"/>
      <c r="EFS45" s="32"/>
      <c r="EFW45" s="32"/>
      <c r="EGA45" s="32"/>
      <c r="EGE45" s="32"/>
      <c r="EGI45" s="32"/>
      <c r="EGM45" s="32"/>
      <c r="EGQ45" s="32"/>
      <c r="EGU45" s="32"/>
      <c r="EGY45" s="32"/>
      <c r="EHC45" s="32"/>
      <c r="EHG45" s="32"/>
      <c r="EHK45" s="32"/>
      <c r="EHO45" s="32"/>
      <c r="EHS45" s="32"/>
      <c r="EHW45" s="32"/>
      <c r="EIA45" s="32"/>
      <c r="EIE45" s="32"/>
      <c r="EII45" s="32"/>
      <c r="EIM45" s="32"/>
      <c r="EIQ45" s="32"/>
      <c r="EIU45" s="32"/>
      <c r="EIY45" s="32"/>
      <c r="EJC45" s="32"/>
      <c r="EJG45" s="32"/>
      <c r="EJK45" s="32"/>
      <c r="EJO45" s="32"/>
      <c r="EJS45" s="32"/>
      <c r="EJW45" s="32"/>
      <c r="EKA45" s="32"/>
      <c r="EKE45" s="32"/>
      <c r="EKI45" s="32"/>
      <c r="EKM45" s="32"/>
      <c r="EKQ45" s="32"/>
      <c r="EKU45" s="32"/>
      <c r="EKY45" s="32"/>
      <c r="ELC45" s="32"/>
      <c r="ELG45" s="32"/>
      <c r="ELK45" s="32"/>
      <c r="ELO45" s="32"/>
      <c r="ELS45" s="32"/>
      <c r="ELW45" s="32"/>
      <c r="EMA45" s="32"/>
      <c r="EME45" s="32"/>
      <c r="EMI45" s="32"/>
      <c r="EMM45" s="32"/>
      <c r="EMQ45" s="32"/>
      <c r="EMU45" s="32"/>
      <c r="EMY45" s="32"/>
      <c r="ENC45" s="32"/>
      <c r="ENG45" s="32"/>
      <c r="ENK45" s="32"/>
      <c r="ENO45" s="32"/>
      <c r="ENS45" s="32"/>
      <c r="ENW45" s="32"/>
      <c r="EOA45" s="32"/>
      <c r="EOE45" s="32"/>
      <c r="EOI45" s="32"/>
      <c r="EOM45" s="32"/>
      <c r="EOQ45" s="32"/>
      <c r="EOU45" s="32"/>
      <c r="EOY45" s="32"/>
      <c r="EPC45" s="32"/>
      <c r="EPG45" s="32"/>
      <c r="EPK45" s="32"/>
      <c r="EPO45" s="32"/>
      <c r="EPS45" s="32"/>
      <c r="EPW45" s="32"/>
      <c r="EQA45" s="32"/>
      <c r="EQE45" s="32"/>
      <c r="EQI45" s="32"/>
      <c r="EQM45" s="32"/>
      <c r="EQQ45" s="32"/>
      <c r="EQU45" s="32"/>
      <c r="EQY45" s="32"/>
      <c r="ERC45" s="32"/>
      <c r="ERG45" s="32"/>
      <c r="ERK45" s="32"/>
      <c r="ERO45" s="32"/>
      <c r="ERS45" s="32"/>
      <c r="ERW45" s="32"/>
      <c r="ESA45" s="32"/>
      <c r="ESE45" s="32"/>
      <c r="ESI45" s="32"/>
      <c r="ESM45" s="32"/>
      <c r="ESQ45" s="32"/>
      <c r="ESU45" s="32"/>
      <c r="ESY45" s="32"/>
      <c r="ETC45" s="32"/>
      <c r="ETG45" s="32"/>
      <c r="ETK45" s="32"/>
      <c r="ETO45" s="32"/>
      <c r="ETS45" s="32"/>
      <c r="ETW45" s="32"/>
      <c r="EUA45" s="32"/>
      <c r="EUE45" s="32"/>
      <c r="EUI45" s="32"/>
      <c r="EUM45" s="32"/>
      <c r="EUQ45" s="32"/>
      <c r="EUU45" s="32"/>
      <c r="EUY45" s="32"/>
      <c r="EVC45" s="32"/>
      <c r="EVG45" s="32"/>
      <c r="EVK45" s="32"/>
      <c r="EVO45" s="32"/>
      <c r="EVS45" s="32"/>
      <c r="EVW45" s="32"/>
      <c r="EWA45" s="32"/>
      <c r="EWE45" s="32"/>
      <c r="EWI45" s="32"/>
      <c r="EWM45" s="32"/>
      <c r="EWQ45" s="32"/>
      <c r="EWU45" s="32"/>
      <c r="EWY45" s="32"/>
      <c r="EXC45" s="32"/>
      <c r="EXG45" s="32"/>
      <c r="EXK45" s="32"/>
      <c r="EXO45" s="32"/>
      <c r="EXS45" s="32"/>
      <c r="EXW45" s="32"/>
      <c r="EYA45" s="32"/>
      <c r="EYE45" s="32"/>
      <c r="EYI45" s="32"/>
      <c r="EYM45" s="32"/>
      <c r="EYQ45" s="32"/>
      <c r="EYU45" s="32"/>
      <c r="EYY45" s="32"/>
      <c r="EZC45" s="32"/>
      <c r="EZG45" s="32"/>
      <c r="EZK45" s="32"/>
      <c r="EZO45" s="32"/>
      <c r="EZS45" s="32"/>
      <c r="EZW45" s="32"/>
      <c r="FAA45" s="32"/>
      <c r="FAE45" s="32"/>
      <c r="FAI45" s="32"/>
      <c r="FAM45" s="32"/>
      <c r="FAQ45" s="32"/>
      <c r="FAU45" s="32"/>
      <c r="FAY45" s="32"/>
      <c r="FBC45" s="32"/>
      <c r="FBG45" s="32"/>
      <c r="FBK45" s="32"/>
      <c r="FBO45" s="32"/>
      <c r="FBS45" s="32"/>
      <c r="FBW45" s="32"/>
      <c r="FCA45" s="32"/>
      <c r="FCE45" s="32"/>
      <c r="FCI45" s="32"/>
      <c r="FCM45" s="32"/>
      <c r="FCQ45" s="32"/>
      <c r="FCU45" s="32"/>
      <c r="FCY45" s="32"/>
      <c r="FDC45" s="32"/>
      <c r="FDG45" s="32"/>
      <c r="FDK45" s="32"/>
      <c r="FDO45" s="32"/>
      <c r="FDS45" s="32"/>
      <c r="FDW45" s="32"/>
      <c r="FEA45" s="32"/>
      <c r="FEE45" s="32"/>
      <c r="FEI45" s="32"/>
      <c r="FEM45" s="32"/>
      <c r="FEQ45" s="32"/>
      <c r="FEU45" s="32"/>
      <c r="FEY45" s="32"/>
      <c r="FFC45" s="32"/>
      <c r="FFG45" s="32"/>
      <c r="FFK45" s="32"/>
      <c r="FFO45" s="32"/>
      <c r="FFS45" s="32"/>
      <c r="FFW45" s="32"/>
      <c r="FGA45" s="32"/>
      <c r="FGE45" s="32"/>
      <c r="FGI45" s="32"/>
      <c r="FGM45" s="32"/>
      <c r="FGQ45" s="32"/>
      <c r="FGU45" s="32"/>
      <c r="FGY45" s="32"/>
      <c r="FHC45" s="32"/>
      <c r="FHG45" s="32"/>
      <c r="FHK45" s="32"/>
      <c r="FHO45" s="32"/>
      <c r="FHS45" s="32"/>
      <c r="FHW45" s="32"/>
      <c r="FIA45" s="32"/>
      <c r="FIE45" s="32"/>
      <c r="FII45" s="32"/>
      <c r="FIM45" s="32"/>
      <c r="FIQ45" s="32"/>
      <c r="FIU45" s="32"/>
      <c r="FIY45" s="32"/>
      <c r="FJC45" s="32"/>
      <c r="FJG45" s="32"/>
      <c r="FJK45" s="32"/>
      <c r="FJO45" s="32"/>
      <c r="FJS45" s="32"/>
      <c r="FJW45" s="32"/>
      <c r="FKA45" s="32"/>
      <c r="FKE45" s="32"/>
      <c r="FKI45" s="32"/>
      <c r="FKM45" s="32"/>
      <c r="FKQ45" s="32"/>
      <c r="FKU45" s="32"/>
      <c r="FKY45" s="32"/>
      <c r="FLC45" s="32"/>
      <c r="FLG45" s="32"/>
      <c r="FLK45" s="32"/>
      <c r="FLO45" s="32"/>
      <c r="FLS45" s="32"/>
      <c r="FLW45" s="32"/>
      <c r="FMA45" s="32"/>
      <c r="FME45" s="32"/>
      <c r="FMI45" s="32"/>
      <c r="FMM45" s="32"/>
      <c r="FMQ45" s="32"/>
      <c r="FMU45" s="32"/>
      <c r="FMY45" s="32"/>
      <c r="FNC45" s="32"/>
      <c r="FNG45" s="32"/>
      <c r="FNK45" s="32"/>
      <c r="FNO45" s="32"/>
      <c r="FNS45" s="32"/>
      <c r="FNW45" s="32"/>
      <c r="FOA45" s="32"/>
      <c r="FOE45" s="32"/>
      <c r="FOI45" s="32"/>
      <c r="FOM45" s="32"/>
      <c r="FOQ45" s="32"/>
      <c r="FOU45" s="32"/>
      <c r="FOY45" s="32"/>
      <c r="FPC45" s="32"/>
      <c r="FPG45" s="32"/>
      <c r="FPK45" s="32"/>
      <c r="FPO45" s="32"/>
      <c r="FPS45" s="32"/>
      <c r="FPW45" s="32"/>
      <c r="FQA45" s="32"/>
      <c r="FQE45" s="32"/>
      <c r="FQI45" s="32"/>
      <c r="FQM45" s="32"/>
      <c r="FQQ45" s="32"/>
      <c r="FQU45" s="32"/>
      <c r="FQY45" s="32"/>
      <c r="FRC45" s="32"/>
      <c r="FRG45" s="32"/>
      <c r="FRK45" s="32"/>
      <c r="FRO45" s="32"/>
      <c r="FRS45" s="32"/>
      <c r="FRW45" s="32"/>
      <c r="FSA45" s="32"/>
      <c r="FSE45" s="32"/>
      <c r="FSI45" s="32"/>
      <c r="FSM45" s="32"/>
      <c r="FSQ45" s="32"/>
      <c r="FSU45" s="32"/>
      <c r="FSY45" s="32"/>
      <c r="FTC45" s="32"/>
      <c r="FTG45" s="32"/>
      <c r="FTK45" s="32"/>
      <c r="FTO45" s="32"/>
      <c r="FTS45" s="32"/>
      <c r="FTW45" s="32"/>
      <c r="FUA45" s="32"/>
      <c r="FUE45" s="32"/>
      <c r="FUI45" s="32"/>
      <c r="FUM45" s="32"/>
      <c r="FUQ45" s="32"/>
      <c r="FUU45" s="32"/>
      <c r="FUY45" s="32"/>
      <c r="FVC45" s="32"/>
      <c r="FVG45" s="32"/>
      <c r="FVK45" s="32"/>
      <c r="FVO45" s="32"/>
      <c r="FVS45" s="32"/>
      <c r="FVW45" s="32"/>
      <c r="FWA45" s="32"/>
      <c r="FWE45" s="32"/>
      <c r="FWI45" s="32"/>
      <c r="FWM45" s="32"/>
      <c r="FWQ45" s="32"/>
      <c r="FWU45" s="32"/>
      <c r="FWY45" s="32"/>
      <c r="FXC45" s="32"/>
      <c r="FXG45" s="32"/>
      <c r="FXK45" s="32"/>
      <c r="FXO45" s="32"/>
      <c r="FXS45" s="32"/>
      <c r="FXW45" s="32"/>
      <c r="FYA45" s="32"/>
      <c r="FYE45" s="32"/>
      <c r="FYI45" s="32"/>
      <c r="FYM45" s="32"/>
      <c r="FYQ45" s="32"/>
      <c r="FYU45" s="32"/>
      <c r="FYY45" s="32"/>
      <c r="FZC45" s="32"/>
      <c r="FZG45" s="32"/>
      <c r="FZK45" s="32"/>
      <c r="FZO45" s="32"/>
      <c r="FZS45" s="32"/>
      <c r="FZW45" s="32"/>
      <c r="GAA45" s="32"/>
      <c r="GAE45" s="32"/>
      <c r="GAI45" s="32"/>
      <c r="GAM45" s="32"/>
      <c r="GAQ45" s="32"/>
      <c r="GAU45" s="32"/>
      <c r="GAY45" s="32"/>
      <c r="GBC45" s="32"/>
      <c r="GBG45" s="32"/>
      <c r="GBK45" s="32"/>
      <c r="GBO45" s="32"/>
      <c r="GBS45" s="32"/>
      <c r="GBW45" s="32"/>
      <c r="GCA45" s="32"/>
      <c r="GCE45" s="32"/>
      <c r="GCI45" s="32"/>
      <c r="GCM45" s="32"/>
      <c r="GCQ45" s="32"/>
      <c r="GCU45" s="32"/>
      <c r="GCY45" s="32"/>
      <c r="GDC45" s="32"/>
      <c r="GDG45" s="32"/>
      <c r="GDK45" s="32"/>
      <c r="GDO45" s="32"/>
      <c r="GDS45" s="32"/>
      <c r="GDW45" s="32"/>
      <c r="GEA45" s="32"/>
      <c r="GEE45" s="32"/>
      <c r="GEI45" s="32"/>
      <c r="GEM45" s="32"/>
      <c r="GEQ45" s="32"/>
      <c r="GEU45" s="32"/>
      <c r="GEY45" s="32"/>
      <c r="GFC45" s="32"/>
      <c r="GFG45" s="32"/>
      <c r="GFK45" s="32"/>
      <c r="GFO45" s="32"/>
      <c r="GFS45" s="32"/>
      <c r="GFW45" s="32"/>
      <c r="GGA45" s="32"/>
      <c r="GGE45" s="32"/>
      <c r="GGI45" s="32"/>
      <c r="GGM45" s="32"/>
      <c r="GGQ45" s="32"/>
      <c r="GGU45" s="32"/>
      <c r="GGY45" s="32"/>
      <c r="GHC45" s="32"/>
      <c r="GHG45" s="32"/>
      <c r="GHK45" s="32"/>
      <c r="GHO45" s="32"/>
      <c r="GHS45" s="32"/>
      <c r="GHW45" s="32"/>
      <c r="GIA45" s="32"/>
      <c r="GIE45" s="32"/>
      <c r="GII45" s="32"/>
      <c r="GIM45" s="32"/>
      <c r="GIQ45" s="32"/>
      <c r="GIU45" s="32"/>
      <c r="GIY45" s="32"/>
      <c r="GJC45" s="32"/>
      <c r="GJG45" s="32"/>
      <c r="GJK45" s="32"/>
      <c r="GJO45" s="32"/>
      <c r="GJS45" s="32"/>
      <c r="GJW45" s="32"/>
      <c r="GKA45" s="32"/>
      <c r="GKE45" s="32"/>
      <c r="GKI45" s="32"/>
      <c r="GKM45" s="32"/>
      <c r="GKQ45" s="32"/>
      <c r="GKU45" s="32"/>
      <c r="GKY45" s="32"/>
      <c r="GLC45" s="32"/>
      <c r="GLG45" s="32"/>
      <c r="GLK45" s="32"/>
      <c r="GLO45" s="32"/>
      <c r="GLS45" s="32"/>
      <c r="GLW45" s="32"/>
      <c r="GMA45" s="32"/>
      <c r="GME45" s="32"/>
      <c r="GMI45" s="32"/>
      <c r="GMM45" s="32"/>
      <c r="GMQ45" s="32"/>
      <c r="GMU45" s="32"/>
      <c r="GMY45" s="32"/>
      <c r="GNC45" s="32"/>
      <c r="GNG45" s="32"/>
      <c r="GNK45" s="32"/>
      <c r="GNO45" s="32"/>
      <c r="GNS45" s="32"/>
      <c r="GNW45" s="32"/>
      <c r="GOA45" s="32"/>
      <c r="GOE45" s="32"/>
      <c r="GOI45" s="32"/>
      <c r="GOM45" s="32"/>
      <c r="GOQ45" s="32"/>
      <c r="GOU45" s="32"/>
      <c r="GOY45" s="32"/>
      <c r="GPC45" s="32"/>
      <c r="GPG45" s="32"/>
      <c r="GPK45" s="32"/>
      <c r="GPO45" s="32"/>
      <c r="GPS45" s="32"/>
      <c r="GPW45" s="32"/>
      <c r="GQA45" s="32"/>
      <c r="GQE45" s="32"/>
      <c r="GQI45" s="32"/>
      <c r="GQM45" s="32"/>
      <c r="GQQ45" s="32"/>
      <c r="GQU45" s="32"/>
      <c r="GQY45" s="32"/>
      <c r="GRC45" s="32"/>
      <c r="GRG45" s="32"/>
      <c r="GRK45" s="32"/>
      <c r="GRO45" s="32"/>
      <c r="GRS45" s="32"/>
      <c r="GRW45" s="32"/>
      <c r="GSA45" s="32"/>
      <c r="GSE45" s="32"/>
      <c r="GSI45" s="32"/>
      <c r="GSM45" s="32"/>
      <c r="GSQ45" s="32"/>
      <c r="GSU45" s="32"/>
      <c r="GSY45" s="32"/>
      <c r="GTC45" s="32"/>
      <c r="GTG45" s="32"/>
      <c r="GTK45" s="32"/>
      <c r="GTO45" s="32"/>
      <c r="GTS45" s="32"/>
      <c r="GTW45" s="32"/>
      <c r="GUA45" s="32"/>
      <c r="GUE45" s="32"/>
      <c r="GUI45" s="32"/>
      <c r="GUM45" s="32"/>
      <c r="GUQ45" s="32"/>
      <c r="GUU45" s="32"/>
      <c r="GUY45" s="32"/>
      <c r="GVC45" s="32"/>
      <c r="GVG45" s="32"/>
      <c r="GVK45" s="32"/>
      <c r="GVO45" s="32"/>
      <c r="GVS45" s="32"/>
      <c r="GVW45" s="32"/>
      <c r="GWA45" s="32"/>
      <c r="GWE45" s="32"/>
      <c r="GWI45" s="32"/>
      <c r="GWM45" s="32"/>
      <c r="GWQ45" s="32"/>
      <c r="GWU45" s="32"/>
      <c r="GWY45" s="32"/>
      <c r="GXC45" s="32"/>
      <c r="GXG45" s="32"/>
      <c r="GXK45" s="32"/>
      <c r="GXO45" s="32"/>
      <c r="GXS45" s="32"/>
      <c r="GXW45" s="32"/>
      <c r="GYA45" s="32"/>
      <c r="GYE45" s="32"/>
      <c r="GYI45" s="32"/>
      <c r="GYM45" s="32"/>
      <c r="GYQ45" s="32"/>
      <c r="GYU45" s="32"/>
      <c r="GYY45" s="32"/>
      <c r="GZC45" s="32"/>
      <c r="GZG45" s="32"/>
      <c r="GZK45" s="32"/>
      <c r="GZO45" s="32"/>
      <c r="GZS45" s="32"/>
      <c r="GZW45" s="32"/>
      <c r="HAA45" s="32"/>
      <c r="HAE45" s="32"/>
      <c r="HAI45" s="32"/>
      <c r="HAM45" s="32"/>
      <c r="HAQ45" s="32"/>
      <c r="HAU45" s="32"/>
      <c r="HAY45" s="32"/>
      <c r="HBC45" s="32"/>
      <c r="HBG45" s="32"/>
      <c r="HBK45" s="32"/>
      <c r="HBO45" s="32"/>
      <c r="HBS45" s="32"/>
      <c r="HBW45" s="32"/>
      <c r="HCA45" s="32"/>
      <c r="HCE45" s="32"/>
      <c r="HCI45" s="32"/>
      <c r="HCM45" s="32"/>
      <c r="HCQ45" s="32"/>
      <c r="HCU45" s="32"/>
      <c r="HCY45" s="32"/>
      <c r="HDC45" s="32"/>
      <c r="HDG45" s="32"/>
      <c r="HDK45" s="32"/>
      <c r="HDO45" s="32"/>
      <c r="HDS45" s="32"/>
      <c r="HDW45" s="32"/>
      <c r="HEA45" s="32"/>
      <c r="HEE45" s="32"/>
      <c r="HEI45" s="32"/>
      <c r="HEM45" s="32"/>
      <c r="HEQ45" s="32"/>
      <c r="HEU45" s="32"/>
      <c r="HEY45" s="32"/>
      <c r="HFC45" s="32"/>
      <c r="HFG45" s="32"/>
      <c r="HFK45" s="32"/>
      <c r="HFO45" s="32"/>
      <c r="HFS45" s="32"/>
      <c r="HFW45" s="32"/>
      <c r="HGA45" s="32"/>
      <c r="HGE45" s="32"/>
      <c r="HGI45" s="32"/>
      <c r="HGM45" s="32"/>
      <c r="HGQ45" s="32"/>
      <c r="HGU45" s="32"/>
      <c r="HGY45" s="32"/>
      <c r="HHC45" s="32"/>
      <c r="HHG45" s="32"/>
      <c r="HHK45" s="32"/>
      <c r="HHO45" s="32"/>
      <c r="HHS45" s="32"/>
      <c r="HHW45" s="32"/>
      <c r="HIA45" s="32"/>
      <c r="HIE45" s="32"/>
      <c r="HII45" s="32"/>
      <c r="HIM45" s="32"/>
      <c r="HIQ45" s="32"/>
      <c r="HIU45" s="32"/>
      <c r="HIY45" s="32"/>
      <c r="HJC45" s="32"/>
      <c r="HJG45" s="32"/>
      <c r="HJK45" s="32"/>
      <c r="HJO45" s="32"/>
      <c r="HJS45" s="32"/>
      <c r="HJW45" s="32"/>
      <c r="HKA45" s="32"/>
      <c r="HKE45" s="32"/>
      <c r="HKI45" s="32"/>
      <c r="HKM45" s="32"/>
      <c r="HKQ45" s="32"/>
      <c r="HKU45" s="32"/>
      <c r="HKY45" s="32"/>
      <c r="HLC45" s="32"/>
      <c r="HLG45" s="32"/>
      <c r="HLK45" s="32"/>
      <c r="HLO45" s="32"/>
      <c r="HLS45" s="32"/>
      <c r="HLW45" s="32"/>
      <c r="HMA45" s="32"/>
      <c r="HME45" s="32"/>
      <c r="HMI45" s="32"/>
      <c r="HMM45" s="32"/>
      <c r="HMQ45" s="32"/>
      <c r="HMU45" s="32"/>
      <c r="HMY45" s="32"/>
      <c r="HNC45" s="32"/>
      <c r="HNG45" s="32"/>
      <c r="HNK45" s="32"/>
      <c r="HNO45" s="32"/>
      <c r="HNS45" s="32"/>
      <c r="HNW45" s="32"/>
      <c r="HOA45" s="32"/>
      <c r="HOE45" s="32"/>
      <c r="HOI45" s="32"/>
      <c r="HOM45" s="32"/>
      <c r="HOQ45" s="32"/>
      <c r="HOU45" s="32"/>
      <c r="HOY45" s="32"/>
      <c r="HPC45" s="32"/>
      <c r="HPG45" s="32"/>
      <c r="HPK45" s="32"/>
      <c r="HPO45" s="32"/>
      <c r="HPS45" s="32"/>
      <c r="HPW45" s="32"/>
      <c r="HQA45" s="32"/>
      <c r="HQE45" s="32"/>
      <c r="HQI45" s="32"/>
      <c r="HQM45" s="32"/>
      <c r="HQQ45" s="32"/>
      <c r="HQU45" s="32"/>
      <c r="HQY45" s="32"/>
      <c r="HRC45" s="32"/>
      <c r="HRG45" s="32"/>
      <c r="HRK45" s="32"/>
      <c r="HRO45" s="32"/>
      <c r="HRS45" s="32"/>
      <c r="HRW45" s="32"/>
      <c r="HSA45" s="32"/>
      <c r="HSE45" s="32"/>
      <c r="HSI45" s="32"/>
      <c r="HSM45" s="32"/>
      <c r="HSQ45" s="32"/>
      <c r="HSU45" s="32"/>
      <c r="HSY45" s="32"/>
      <c r="HTC45" s="32"/>
      <c r="HTG45" s="32"/>
      <c r="HTK45" s="32"/>
      <c r="HTO45" s="32"/>
      <c r="HTS45" s="32"/>
      <c r="HTW45" s="32"/>
      <c r="HUA45" s="32"/>
      <c r="HUE45" s="32"/>
      <c r="HUI45" s="32"/>
      <c r="HUM45" s="32"/>
      <c r="HUQ45" s="32"/>
      <c r="HUU45" s="32"/>
      <c r="HUY45" s="32"/>
      <c r="HVC45" s="32"/>
      <c r="HVG45" s="32"/>
      <c r="HVK45" s="32"/>
      <c r="HVO45" s="32"/>
      <c r="HVS45" s="32"/>
      <c r="HVW45" s="32"/>
      <c r="HWA45" s="32"/>
      <c r="HWE45" s="32"/>
      <c r="HWI45" s="32"/>
      <c r="HWM45" s="32"/>
      <c r="HWQ45" s="32"/>
      <c r="HWU45" s="32"/>
      <c r="HWY45" s="32"/>
      <c r="HXC45" s="32"/>
      <c r="HXG45" s="32"/>
      <c r="HXK45" s="32"/>
      <c r="HXO45" s="32"/>
      <c r="HXS45" s="32"/>
      <c r="HXW45" s="32"/>
      <c r="HYA45" s="32"/>
      <c r="HYE45" s="32"/>
      <c r="HYI45" s="32"/>
      <c r="HYM45" s="32"/>
      <c r="HYQ45" s="32"/>
      <c r="HYU45" s="32"/>
      <c r="HYY45" s="32"/>
      <c r="HZC45" s="32"/>
      <c r="HZG45" s="32"/>
      <c r="HZK45" s="32"/>
      <c r="HZO45" s="32"/>
      <c r="HZS45" s="32"/>
      <c r="HZW45" s="32"/>
      <c r="IAA45" s="32"/>
      <c r="IAE45" s="32"/>
      <c r="IAI45" s="32"/>
      <c r="IAM45" s="32"/>
      <c r="IAQ45" s="32"/>
      <c r="IAU45" s="32"/>
      <c r="IAY45" s="32"/>
      <c r="IBC45" s="32"/>
      <c r="IBG45" s="32"/>
      <c r="IBK45" s="32"/>
      <c r="IBO45" s="32"/>
      <c r="IBS45" s="32"/>
      <c r="IBW45" s="32"/>
      <c r="ICA45" s="32"/>
      <c r="ICE45" s="32"/>
      <c r="ICI45" s="32"/>
      <c r="ICM45" s="32"/>
      <c r="ICQ45" s="32"/>
      <c r="ICU45" s="32"/>
      <c r="ICY45" s="32"/>
      <c r="IDC45" s="32"/>
      <c r="IDG45" s="32"/>
      <c r="IDK45" s="32"/>
      <c r="IDO45" s="32"/>
      <c r="IDS45" s="32"/>
      <c r="IDW45" s="32"/>
      <c r="IEA45" s="32"/>
      <c r="IEE45" s="32"/>
      <c r="IEI45" s="32"/>
      <c r="IEM45" s="32"/>
      <c r="IEQ45" s="32"/>
      <c r="IEU45" s="32"/>
      <c r="IEY45" s="32"/>
      <c r="IFC45" s="32"/>
      <c r="IFG45" s="32"/>
      <c r="IFK45" s="32"/>
      <c r="IFO45" s="32"/>
      <c r="IFS45" s="32"/>
      <c r="IFW45" s="32"/>
      <c r="IGA45" s="32"/>
      <c r="IGE45" s="32"/>
      <c r="IGI45" s="32"/>
      <c r="IGM45" s="32"/>
      <c r="IGQ45" s="32"/>
      <c r="IGU45" s="32"/>
      <c r="IGY45" s="32"/>
      <c r="IHC45" s="32"/>
      <c r="IHG45" s="32"/>
      <c r="IHK45" s="32"/>
      <c r="IHO45" s="32"/>
      <c r="IHS45" s="32"/>
      <c r="IHW45" s="32"/>
      <c r="IIA45" s="32"/>
      <c r="IIE45" s="32"/>
      <c r="III45" s="32"/>
      <c r="IIM45" s="32"/>
      <c r="IIQ45" s="32"/>
      <c r="IIU45" s="32"/>
      <c r="IIY45" s="32"/>
      <c r="IJC45" s="32"/>
      <c r="IJG45" s="32"/>
      <c r="IJK45" s="32"/>
      <c r="IJO45" s="32"/>
      <c r="IJS45" s="32"/>
      <c r="IJW45" s="32"/>
      <c r="IKA45" s="32"/>
      <c r="IKE45" s="32"/>
      <c r="IKI45" s="32"/>
      <c r="IKM45" s="32"/>
      <c r="IKQ45" s="32"/>
      <c r="IKU45" s="32"/>
      <c r="IKY45" s="32"/>
      <c r="ILC45" s="32"/>
      <c r="ILG45" s="32"/>
      <c r="ILK45" s="32"/>
      <c r="ILO45" s="32"/>
      <c r="ILS45" s="32"/>
      <c r="ILW45" s="32"/>
      <c r="IMA45" s="32"/>
      <c r="IME45" s="32"/>
      <c r="IMI45" s="32"/>
      <c r="IMM45" s="32"/>
      <c r="IMQ45" s="32"/>
      <c r="IMU45" s="32"/>
      <c r="IMY45" s="32"/>
      <c r="INC45" s="32"/>
      <c r="ING45" s="32"/>
      <c r="INK45" s="32"/>
      <c r="INO45" s="32"/>
      <c r="INS45" s="32"/>
      <c r="INW45" s="32"/>
      <c r="IOA45" s="32"/>
      <c r="IOE45" s="32"/>
      <c r="IOI45" s="32"/>
      <c r="IOM45" s="32"/>
      <c r="IOQ45" s="32"/>
      <c r="IOU45" s="32"/>
      <c r="IOY45" s="32"/>
      <c r="IPC45" s="32"/>
      <c r="IPG45" s="32"/>
      <c r="IPK45" s="32"/>
      <c r="IPO45" s="32"/>
      <c r="IPS45" s="32"/>
      <c r="IPW45" s="32"/>
      <c r="IQA45" s="32"/>
      <c r="IQE45" s="32"/>
      <c r="IQI45" s="32"/>
      <c r="IQM45" s="32"/>
      <c r="IQQ45" s="32"/>
      <c r="IQU45" s="32"/>
      <c r="IQY45" s="32"/>
      <c r="IRC45" s="32"/>
      <c r="IRG45" s="32"/>
      <c r="IRK45" s="32"/>
      <c r="IRO45" s="32"/>
      <c r="IRS45" s="32"/>
      <c r="IRW45" s="32"/>
      <c r="ISA45" s="32"/>
      <c r="ISE45" s="32"/>
      <c r="ISI45" s="32"/>
      <c r="ISM45" s="32"/>
      <c r="ISQ45" s="32"/>
      <c r="ISU45" s="32"/>
      <c r="ISY45" s="32"/>
      <c r="ITC45" s="32"/>
      <c r="ITG45" s="32"/>
      <c r="ITK45" s="32"/>
      <c r="ITO45" s="32"/>
      <c r="ITS45" s="32"/>
      <c r="ITW45" s="32"/>
      <c r="IUA45" s="32"/>
      <c r="IUE45" s="32"/>
      <c r="IUI45" s="32"/>
      <c r="IUM45" s="32"/>
      <c r="IUQ45" s="32"/>
      <c r="IUU45" s="32"/>
      <c r="IUY45" s="32"/>
      <c r="IVC45" s="32"/>
      <c r="IVG45" s="32"/>
      <c r="IVK45" s="32"/>
      <c r="IVO45" s="32"/>
      <c r="IVS45" s="32"/>
      <c r="IVW45" s="32"/>
      <c r="IWA45" s="32"/>
      <c r="IWE45" s="32"/>
      <c r="IWI45" s="32"/>
      <c r="IWM45" s="32"/>
      <c r="IWQ45" s="32"/>
      <c r="IWU45" s="32"/>
      <c r="IWY45" s="32"/>
      <c r="IXC45" s="32"/>
      <c r="IXG45" s="32"/>
      <c r="IXK45" s="32"/>
      <c r="IXO45" s="32"/>
      <c r="IXS45" s="32"/>
      <c r="IXW45" s="32"/>
      <c r="IYA45" s="32"/>
      <c r="IYE45" s="32"/>
      <c r="IYI45" s="32"/>
      <c r="IYM45" s="32"/>
      <c r="IYQ45" s="32"/>
      <c r="IYU45" s="32"/>
      <c r="IYY45" s="32"/>
      <c r="IZC45" s="32"/>
      <c r="IZG45" s="32"/>
      <c r="IZK45" s="32"/>
      <c r="IZO45" s="32"/>
      <c r="IZS45" s="32"/>
      <c r="IZW45" s="32"/>
      <c r="JAA45" s="32"/>
      <c r="JAE45" s="32"/>
      <c r="JAI45" s="32"/>
      <c r="JAM45" s="32"/>
      <c r="JAQ45" s="32"/>
      <c r="JAU45" s="32"/>
      <c r="JAY45" s="32"/>
      <c r="JBC45" s="32"/>
      <c r="JBG45" s="32"/>
      <c r="JBK45" s="32"/>
      <c r="JBO45" s="32"/>
      <c r="JBS45" s="32"/>
      <c r="JBW45" s="32"/>
      <c r="JCA45" s="32"/>
      <c r="JCE45" s="32"/>
      <c r="JCI45" s="32"/>
      <c r="JCM45" s="32"/>
      <c r="JCQ45" s="32"/>
      <c r="JCU45" s="32"/>
      <c r="JCY45" s="32"/>
      <c r="JDC45" s="32"/>
      <c r="JDG45" s="32"/>
      <c r="JDK45" s="32"/>
      <c r="JDO45" s="32"/>
      <c r="JDS45" s="32"/>
      <c r="JDW45" s="32"/>
      <c r="JEA45" s="32"/>
      <c r="JEE45" s="32"/>
      <c r="JEI45" s="32"/>
      <c r="JEM45" s="32"/>
      <c r="JEQ45" s="32"/>
      <c r="JEU45" s="32"/>
      <c r="JEY45" s="32"/>
      <c r="JFC45" s="32"/>
      <c r="JFG45" s="32"/>
      <c r="JFK45" s="32"/>
      <c r="JFO45" s="32"/>
      <c r="JFS45" s="32"/>
      <c r="JFW45" s="32"/>
      <c r="JGA45" s="32"/>
      <c r="JGE45" s="32"/>
      <c r="JGI45" s="32"/>
      <c r="JGM45" s="32"/>
      <c r="JGQ45" s="32"/>
      <c r="JGU45" s="32"/>
      <c r="JGY45" s="32"/>
      <c r="JHC45" s="32"/>
      <c r="JHG45" s="32"/>
      <c r="JHK45" s="32"/>
      <c r="JHO45" s="32"/>
      <c r="JHS45" s="32"/>
      <c r="JHW45" s="32"/>
      <c r="JIA45" s="32"/>
      <c r="JIE45" s="32"/>
      <c r="JII45" s="32"/>
      <c r="JIM45" s="32"/>
      <c r="JIQ45" s="32"/>
      <c r="JIU45" s="32"/>
      <c r="JIY45" s="32"/>
      <c r="JJC45" s="32"/>
      <c r="JJG45" s="32"/>
      <c r="JJK45" s="32"/>
      <c r="JJO45" s="32"/>
      <c r="JJS45" s="32"/>
      <c r="JJW45" s="32"/>
      <c r="JKA45" s="32"/>
      <c r="JKE45" s="32"/>
      <c r="JKI45" s="32"/>
      <c r="JKM45" s="32"/>
      <c r="JKQ45" s="32"/>
      <c r="JKU45" s="32"/>
      <c r="JKY45" s="32"/>
      <c r="JLC45" s="32"/>
      <c r="JLG45" s="32"/>
      <c r="JLK45" s="32"/>
      <c r="JLO45" s="32"/>
      <c r="JLS45" s="32"/>
      <c r="JLW45" s="32"/>
      <c r="JMA45" s="32"/>
      <c r="JME45" s="32"/>
      <c r="JMI45" s="32"/>
      <c r="JMM45" s="32"/>
      <c r="JMQ45" s="32"/>
      <c r="JMU45" s="32"/>
      <c r="JMY45" s="32"/>
      <c r="JNC45" s="32"/>
      <c r="JNG45" s="32"/>
      <c r="JNK45" s="32"/>
      <c r="JNO45" s="32"/>
      <c r="JNS45" s="32"/>
      <c r="JNW45" s="32"/>
      <c r="JOA45" s="32"/>
      <c r="JOE45" s="32"/>
      <c r="JOI45" s="32"/>
      <c r="JOM45" s="32"/>
      <c r="JOQ45" s="32"/>
      <c r="JOU45" s="32"/>
      <c r="JOY45" s="32"/>
      <c r="JPC45" s="32"/>
      <c r="JPG45" s="32"/>
      <c r="JPK45" s="32"/>
      <c r="JPO45" s="32"/>
      <c r="JPS45" s="32"/>
      <c r="JPW45" s="32"/>
      <c r="JQA45" s="32"/>
      <c r="JQE45" s="32"/>
      <c r="JQI45" s="32"/>
      <c r="JQM45" s="32"/>
      <c r="JQQ45" s="32"/>
      <c r="JQU45" s="32"/>
      <c r="JQY45" s="32"/>
      <c r="JRC45" s="32"/>
      <c r="JRG45" s="32"/>
      <c r="JRK45" s="32"/>
      <c r="JRO45" s="32"/>
      <c r="JRS45" s="32"/>
      <c r="JRW45" s="32"/>
      <c r="JSA45" s="32"/>
      <c r="JSE45" s="32"/>
      <c r="JSI45" s="32"/>
      <c r="JSM45" s="32"/>
      <c r="JSQ45" s="32"/>
      <c r="JSU45" s="32"/>
      <c r="JSY45" s="32"/>
      <c r="JTC45" s="32"/>
      <c r="JTG45" s="32"/>
      <c r="JTK45" s="32"/>
      <c r="JTO45" s="32"/>
      <c r="JTS45" s="32"/>
      <c r="JTW45" s="32"/>
      <c r="JUA45" s="32"/>
      <c r="JUE45" s="32"/>
      <c r="JUI45" s="32"/>
      <c r="JUM45" s="32"/>
      <c r="JUQ45" s="32"/>
      <c r="JUU45" s="32"/>
      <c r="JUY45" s="32"/>
      <c r="JVC45" s="32"/>
      <c r="JVG45" s="32"/>
      <c r="JVK45" s="32"/>
      <c r="JVO45" s="32"/>
      <c r="JVS45" s="32"/>
      <c r="JVW45" s="32"/>
      <c r="JWA45" s="32"/>
      <c r="JWE45" s="32"/>
      <c r="JWI45" s="32"/>
      <c r="JWM45" s="32"/>
      <c r="JWQ45" s="32"/>
      <c r="JWU45" s="32"/>
      <c r="JWY45" s="32"/>
      <c r="JXC45" s="32"/>
      <c r="JXG45" s="32"/>
      <c r="JXK45" s="32"/>
      <c r="JXO45" s="32"/>
      <c r="JXS45" s="32"/>
      <c r="JXW45" s="32"/>
      <c r="JYA45" s="32"/>
      <c r="JYE45" s="32"/>
      <c r="JYI45" s="32"/>
      <c r="JYM45" s="32"/>
      <c r="JYQ45" s="32"/>
      <c r="JYU45" s="32"/>
      <c r="JYY45" s="32"/>
      <c r="JZC45" s="32"/>
      <c r="JZG45" s="32"/>
      <c r="JZK45" s="32"/>
      <c r="JZO45" s="32"/>
      <c r="JZS45" s="32"/>
      <c r="JZW45" s="32"/>
      <c r="KAA45" s="32"/>
      <c r="KAE45" s="32"/>
      <c r="KAI45" s="32"/>
      <c r="KAM45" s="32"/>
      <c r="KAQ45" s="32"/>
      <c r="KAU45" s="32"/>
      <c r="KAY45" s="32"/>
      <c r="KBC45" s="32"/>
      <c r="KBG45" s="32"/>
      <c r="KBK45" s="32"/>
      <c r="KBO45" s="32"/>
      <c r="KBS45" s="32"/>
      <c r="KBW45" s="32"/>
      <c r="KCA45" s="32"/>
      <c r="KCE45" s="32"/>
      <c r="KCI45" s="32"/>
      <c r="KCM45" s="32"/>
      <c r="KCQ45" s="32"/>
      <c r="KCU45" s="32"/>
      <c r="KCY45" s="32"/>
      <c r="KDC45" s="32"/>
      <c r="KDG45" s="32"/>
      <c r="KDK45" s="32"/>
      <c r="KDO45" s="32"/>
      <c r="KDS45" s="32"/>
      <c r="KDW45" s="32"/>
      <c r="KEA45" s="32"/>
      <c r="KEE45" s="32"/>
      <c r="KEI45" s="32"/>
      <c r="KEM45" s="32"/>
      <c r="KEQ45" s="32"/>
      <c r="KEU45" s="32"/>
      <c r="KEY45" s="32"/>
      <c r="KFC45" s="32"/>
      <c r="KFG45" s="32"/>
      <c r="KFK45" s="32"/>
      <c r="KFO45" s="32"/>
      <c r="KFS45" s="32"/>
      <c r="KFW45" s="32"/>
      <c r="KGA45" s="32"/>
      <c r="KGE45" s="32"/>
      <c r="KGI45" s="32"/>
      <c r="KGM45" s="32"/>
      <c r="KGQ45" s="32"/>
      <c r="KGU45" s="32"/>
      <c r="KGY45" s="32"/>
      <c r="KHC45" s="32"/>
      <c r="KHG45" s="32"/>
      <c r="KHK45" s="32"/>
      <c r="KHO45" s="32"/>
      <c r="KHS45" s="32"/>
      <c r="KHW45" s="32"/>
      <c r="KIA45" s="32"/>
      <c r="KIE45" s="32"/>
      <c r="KII45" s="32"/>
      <c r="KIM45" s="32"/>
      <c r="KIQ45" s="32"/>
      <c r="KIU45" s="32"/>
      <c r="KIY45" s="32"/>
      <c r="KJC45" s="32"/>
      <c r="KJG45" s="32"/>
      <c r="KJK45" s="32"/>
      <c r="KJO45" s="32"/>
      <c r="KJS45" s="32"/>
      <c r="KJW45" s="32"/>
      <c r="KKA45" s="32"/>
      <c r="KKE45" s="32"/>
      <c r="KKI45" s="32"/>
      <c r="KKM45" s="32"/>
      <c r="KKQ45" s="32"/>
      <c r="KKU45" s="32"/>
      <c r="KKY45" s="32"/>
      <c r="KLC45" s="32"/>
      <c r="KLG45" s="32"/>
      <c r="KLK45" s="32"/>
      <c r="KLO45" s="32"/>
      <c r="KLS45" s="32"/>
      <c r="KLW45" s="32"/>
      <c r="KMA45" s="32"/>
      <c r="KME45" s="32"/>
      <c r="KMI45" s="32"/>
      <c r="KMM45" s="32"/>
      <c r="KMQ45" s="32"/>
      <c r="KMU45" s="32"/>
      <c r="KMY45" s="32"/>
      <c r="KNC45" s="32"/>
      <c r="KNG45" s="32"/>
      <c r="KNK45" s="32"/>
      <c r="KNO45" s="32"/>
      <c r="KNS45" s="32"/>
      <c r="KNW45" s="32"/>
      <c r="KOA45" s="32"/>
      <c r="KOE45" s="32"/>
      <c r="KOI45" s="32"/>
      <c r="KOM45" s="32"/>
      <c r="KOQ45" s="32"/>
      <c r="KOU45" s="32"/>
      <c r="KOY45" s="32"/>
      <c r="KPC45" s="32"/>
      <c r="KPG45" s="32"/>
      <c r="KPK45" s="32"/>
      <c r="KPO45" s="32"/>
      <c r="KPS45" s="32"/>
      <c r="KPW45" s="32"/>
      <c r="KQA45" s="32"/>
      <c r="KQE45" s="32"/>
      <c r="KQI45" s="32"/>
      <c r="KQM45" s="32"/>
      <c r="KQQ45" s="32"/>
      <c r="KQU45" s="32"/>
      <c r="KQY45" s="32"/>
      <c r="KRC45" s="32"/>
      <c r="KRG45" s="32"/>
      <c r="KRK45" s="32"/>
      <c r="KRO45" s="32"/>
      <c r="KRS45" s="32"/>
      <c r="KRW45" s="32"/>
      <c r="KSA45" s="32"/>
      <c r="KSE45" s="32"/>
      <c r="KSI45" s="32"/>
      <c r="KSM45" s="32"/>
      <c r="KSQ45" s="32"/>
      <c r="KSU45" s="32"/>
      <c r="KSY45" s="32"/>
      <c r="KTC45" s="32"/>
      <c r="KTG45" s="32"/>
      <c r="KTK45" s="32"/>
      <c r="KTO45" s="32"/>
      <c r="KTS45" s="32"/>
      <c r="KTW45" s="32"/>
      <c r="KUA45" s="32"/>
      <c r="KUE45" s="32"/>
      <c r="KUI45" s="32"/>
      <c r="KUM45" s="32"/>
      <c r="KUQ45" s="32"/>
      <c r="KUU45" s="32"/>
      <c r="KUY45" s="32"/>
      <c r="KVC45" s="32"/>
      <c r="KVG45" s="32"/>
      <c r="KVK45" s="32"/>
      <c r="KVO45" s="32"/>
      <c r="KVS45" s="32"/>
      <c r="KVW45" s="32"/>
      <c r="KWA45" s="32"/>
      <c r="KWE45" s="32"/>
      <c r="KWI45" s="32"/>
      <c r="KWM45" s="32"/>
      <c r="KWQ45" s="32"/>
      <c r="KWU45" s="32"/>
      <c r="KWY45" s="32"/>
      <c r="KXC45" s="32"/>
      <c r="KXG45" s="32"/>
      <c r="KXK45" s="32"/>
      <c r="KXO45" s="32"/>
      <c r="KXS45" s="32"/>
      <c r="KXW45" s="32"/>
      <c r="KYA45" s="32"/>
      <c r="KYE45" s="32"/>
      <c r="KYI45" s="32"/>
      <c r="KYM45" s="32"/>
      <c r="KYQ45" s="32"/>
      <c r="KYU45" s="32"/>
      <c r="KYY45" s="32"/>
      <c r="KZC45" s="32"/>
      <c r="KZG45" s="32"/>
      <c r="KZK45" s="32"/>
      <c r="KZO45" s="32"/>
      <c r="KZS45" s="32"/>
      <c r="KZW45" s="32"/>
      <c r="LAA45" s="32"/>
      <c r="LAE45" s="32"/>
      <c r="LAI45" s="32"/>
      <c r="LAM45" s="32"/>
      <c r="LAQ45" s="32"/>
      <c r="LAU45" s="32"/>
      <c r="LAY45" s="32"/>
      <c r="LBC45" s="32"/>
      <c r="LBG45" s="32"/>
      <c r="LBK45" s="32"/>
      <c r="LBO45" s="32"/>
      <c r="LBS45" s="32"/>
      <c r="LBW45" s="32"/>
      <c r="LCA45" s="32"/>
      <c r="LCE45" s="32"/>
      <c r="LCI45" s="32"/>
      <c r="LCM45" s="32"/>
      <c r="LCQ45" s="32"/>
      <c r="LCU45" s="32"/>
      <c r="LCY45" s="32"/>
      <c r="LDC45" s="32"/>
      <c r="LDG45" s="32"/>
      <c r="LDK45" s="32"/>
      <c r="LDO45" s="32"/>
      <c r="LDS45" s="32"/>
      <c r="LDW45" s="32"/>
      <c r="LEA45" s="32"/>
      <c r="LEE45" s="32"/>
      <c r="LEI45" s="32"/>
      <c r="LEM45" s="32"/>
      <c r="LEQ45" s="32"/>
      <c r="LEU45" s="32"/>
      <c r="LEY45" s="32"/>
      <c r="LFC45" s="32"/>
      <c r="LFG45" s="32"/>
      <c r="LFK45" s="32"/>
      <c r="LFO45" s="32"/>
      <c r="LFS45" s="32"/>
      <c r="LFW45" s="32"/>
      <c r="LGA45" s="32"/>
      <c r="LGE45" s="32"/>
      <c r="LGI45" s="32"/>
      <c r="LGM45" s="32"/>
      <c r="LGQ45" s="32"/>
      <c r="LGU45" s="32"/>
      <c r="LGY45" s="32"/>
      <c r="LHC45" s="32"/>
      <c r="LHG45" s="32"/>
      <c r="LHK45" s="32"/>
      <c r="LHO45" s="32"/>
      <c r="LHS45" s="32"/>
      <c r="LHW45" s="32"/>
      <c r="LIA45" s="32"/>
      <c r="LIE45" s="32"/>
      <c r="LII45" s="32"/>
      <c r="LIM45" s="32"/>
      <c r="LIQ45" s="32"/>
      <c r="LIU45" s="32"/>
      <c r="LIY45" s="32"/>
      <c r="LJC45" s="32"/>
      <c r="LJG45" s="32"/>
      <c r="LJK45" s="32"/>
      <c r="LJO45" s="32"/>
      <c r="LJS45" s="32"/>
      <c r="LJW45" s="32"/>
      <c r="LKA45" s="32"/>
      <c r="LKE45" s="32"/>
      <c r="LKI45" s="32"/>
      <c r="LKM45" s="32"/>
      <c r="LKQ45" s="32"/>
      <c r="LKU45" s="32"/>
      <c r="LKY45" s="32"/>
      <c r="LLC45" s="32"/>
      <c r="LLG45" s="32"/>
      <c r="LLK45" s="32"/>
      <c r="LLO45" s="32"/>
      <c r="LLS45" s="32"/>
      <c r="LLW45" s="32"/>
      <c r="LMA45" s="32"/>
      <c r="LME45" s="32"/>
      <c r="LMI45" s="32"/>
      <c r="LMM45" s="32"/>
      <c r="LMQ45" s="32"/>
      <c r="LMU45" s="32"/>
      <c r="LMY45" s="32"/>
      <c r="LNC45" s="32"/>
      <c r="LNG45" s="32"/>
      <c r="LNK45" s="32"/>
      <c r="LNO45" s="32"/>
      <c r="LNS45" s="32"/>
      <c r="LNW45" s="32"/>
      <c r="LOA45" s="32"/>
      <c r="LOE45" s="32"/>
      <c r="LOI45" s="32"/>
      <c r="LOM45" s="32"/>
      <c r="LOQ45" s="32"/>
      <c r="LOU45" s="32"/>
      <c r="LOY45" s="32"/>
      <c r="LPC45" s="32"/>
      <c r="LPG45" s="32"/>
      <c r="LPK45" s="32"/>
      <c r="LPO45" s="32"/>
      <c r="LPS45" s="32"/>
      <c r="LPW45" s="32"/>
      <c r="LQA45" s="32"/>
      <c r="LQE45" s="32"/>
      <c r="LQI45" s="32"/>
      <c r="LQM45" s="32"/>
      <c r="LQQ45" s="32"/>
      <c r="LQU45" s="32"/>
      <c r="LQY45" s="32"/>
      <c r="LRC45" s="32"/>
      <c r="LRG45" s="32"/>
      <c r="LRK45" s="32"/>
      <c r="LRO45" s="32"/>
      <c r="LRS45" s="32"/>
      <c r="LRW45" s="32"/>
      <c r="LSA45" s="32"/>
      <c r="LSE45" s="32"/>
      <c r="LSI45" s="32"/>
      <c r="LSM45" s="32"/>
      <c r="LSQ45" s="32"/>
      <c r="LSU45" s="32"/>
      <c r="LSY45" s="32"/>
      <c r="LTC45" s="32"/>
      <c r="LTG45" s="32"/>
      <c r="LTK45" s="32"/>
      <c r="LTO45" s="32"/>
      <c r="LTS45" s="32"/>
      <c r="LTW45" s="32"/>
      <c r="LUA45" s="32"/>
      <c r="LUE45" s="32"/>
      <c r="LUI45" s="32"/>
      <c r="LUM45" s="32"/>
      <c r="LUQ45" s="32"/>
      <c r="LUU45" s="32"/>
      <c r="LUY45" s="32"/>
      <c r="LVC45" s="32"/>
      <c r="LVG45" s="32"/>
      <c r="LVK45" s="32"/>
      <c r="LVO45" s="32"/>
      <c r="LVS45" s="32"/>
      <c r="LVW45" s="32"/>
      <c r="LWA45" s="32"/>
      <c r="LWE45" s="32"/>
      <c r="LWI45" s="32"/>
      <c r="LWM45" s="32"/>
      <c r="LWQ45" s="32"/>
      <c r="LWU45" s="32"/>
      <c r="LWY45" s="32"/>
      <c r="LXC45" s="32"/>
      <c r="LXG45" s="32"/>
      <c r="LXK45" s="32"/>
      <c r="LXO45" s="32"/>
      <c r="LXS45" s="32"/>
      <c r="LXW45" s="32"/>
      <c r="LYA45" s="32"/>
      <c r="LYE45" s="32"/>
      <c r="LYI45" s="32"/>
      <c r="LYM45" s="32"/>
      <c r="LYQ45" s="32"/>
      <c r="LYU45" s="32"/>
      <c r="LYY45" s="32"/>
      <c r="LZC45" s="32"/>
      <c r="LZG45" s="32"/>
      <c r="LZK45" s="32"/>
      <c r="LZO45" s="32"/>
      <c r="LZS45" s="32"/>
      <c r="LZW45" s="32"/>
      <c r="MAA45" s="32"/>
      <c r="MAE45" s="32"/>
      <c r="MAI45" s="32"/>
      <c r="MAM45" s="32"/>
      <c r="MAQ45" s="32"/>
      <c r="MAU45" s="32"/>
      <c r="MAY45" s="32"/>
      <c r="MBC45" s="32"/>
      <c r="MBG45" s="32"/>
      <c r="MBK45" s="32"/>
      <c r="MBO45" s="32"/>
      <c r="MBS45" s="32"/>
      <c r="MBW45" s="32"/>
      <c r="MCA45" s="32"/>
      <c r="MCE45" s="32"/>
      <c r="MCI45" s="32"/>
      <c r="MCM45" s="32"/>
      <c r="MCQ45" s="32"/>
      <c r="MCU45" s="32"/>
      <c r="MCY45" s="32"/>
      <c r="MDC45" s="32"/>
      <c r="MDG45" s="32"/>
      <c r="MDK45" s="32"/>
      <c r="MDO45" s="32"/>
      <c r="MDS45" s="32"/>
      <c r="MDW45" s="32"/>
      <c r="MEA45" s="32"/>
      <c r="MEE45" s="32"/>
      <c r="MEI45" s="32"/>
      <c r="MEM45" s="32"/>
      <c r="MEQ45" s="32"/>
      <c r="MEU45" s="32"/>
      <c r="MEY45" s="32"/>
      <c r="MFC45" s="32"/>
      <c r="MFG45" s="32"/>
      <c r="MFK45" s="32"/>
      <c r="MFO45" s="32"/>
      <c r="MFS45" s="32"/>
      <c r="MFW45" s="32"/>
      <c r="MGA45" s="32"/>
      <c r="MGE45" s="32"/>
      <c r="MGI45" s="32"/>
      <c r="MGM45" s="32"/>
      <c r="MGQ45" s="32"/>
      <c r="MGU45" s="32"/>
      <c r="MGY45" s="32"/>
      <c r="MHC45" s="32"/>
      <c r="MHG45" s="32"/>
      <c r="MHK45" s="32"/>
      <c r="MHO45" s="32"/>
      <c r="MHS45" s="32"/>
      <c r="MHW45" s="32"/>
      <c r="MIA45" s="32"/>
      <c r="MIE45" s="32"/>
      <c r="MII45" s="32"/>
      <c r="MIM45" s="32"/>
      <c r="MIQ45" s="32"/>
      <c r="MIU45" s="32"/>
      <c r="MIY45" s="32"/>
      <c r="MJC45" s="32"/>
      <c r="MJG45" s="32"/>
      <c r="MJK45" s="32"/>
      <c r="MJO45" s="32"/>
      <c r="MJS45" s="32"/>
      <c r="MJW45" s="32"/>
      <c r="MKA45" s="32"/>
      <c r="MKE45" s="32"/>
      <c r="MKI45" s="32"/>
      <c r="MKM45" s="32"/>
      <c r="MKQ45" s="32"/>
      <c r="MKU45" s="32"/>
      <c r="MKY45" s="32"/>
      <c r="MLC45" s="32"/>
      <c r="MLG45" s="32"/>
      <c r="MLK45" s="32"/>
      <c r="MLO45" s="32"/>
      <c r="MLS45" s="32"/>
      <c r="MLW45" s="32"/>
      <c r="MMA45" s="32"/>
      <c r="MME45" s="32"/>
      <c r="MMI45" s="32"/>
      <c r="MMM45" s="32"/>
      <c r="MMQ45" s="32"/>
      <c r="MMU45" s="32"/>
      <c r="MMY45" s="32"/>
      <c r="MNC45" s="32"/>
      <c r="MNG45" s="32"/>
      <c r="MNK45" s="32"/>
      <c r="MNO45" s="32"/>
      <c r="MNS45" s="32"/>
      <c r="MNW45" s="32"/>
      <c r="MOA45" s="32"/>
      <c r="MOE45" s="32"/>
      <c r="MOI45" s="32"/>
      <c r="MOM45" s="32"/>
      <c r="MOQ45" s="32"/>
      <c r="MOU45" s="32"/>
      <c r="MOY45" s="32"/>
      <c r="MPC45" s="32"/>
      <c r="MPG45" s="32"/>
      <c r="MPK45" s="32"/>
      <c r="MPO45" s="32"/>
      <c r="MPS45" s="32"/>
      <c r="MPW45" s="32"/>
      <c r="MQA45" s="32"/>
      <c r="MQE45" s="32"/>
      <c r="MQI45" s="32"/>
      <c r="MQM45" s="32"/>
      <c r="MQQ45" s="32"/>
      <c r="MQU45" s="32"/>
      <c r="MQY45" s="32"/>
      <c r="MRC45" s="32"/>
      <c r="MRG45" s="32"/>
      <c r="MRK45" s="32"/>
      <c r="MRO45" s="32"/>
      <c r="MRS45" s="32"/>
      <c r="MRW45" s="32"/>
      <c r="MSA45" s="32"/>
      <c r="MSE45" s="32"/>
      <c r="MSI45" s="32"/>
      <c r="MSM45" s="32"/>
      <c r="MSQ45" s="32"/>
      <c r="MSU45" s="32"/>
      <c r="MSY45" s="32"/>
      <c r="MTC45" s="32"/>
      <c r="MTG45" s="32"/>
      <c r="MTK45" s="32"/>
      <c r="MTO45" s="32"/>
      <c r="MTS45" s="32"/>
      <c r="MTW45" s="32"/>
      <c r="MUA45" s="32"/>
      <c r="MUE45" s="32"/>
      <c r="MUI45" s="32"/>
      <c r="MUM45" s="32"/>
      <c r="MUQ45" s="32"/>
      <c r="MUU45" s="32"/>
      <c r="MUY45" s="32"/>
      <c r="MVC45" s="32"/>
      <c r="MVG45" s="32"/>
      <c r="MVK45" s="32"/>
      <c r="MVO45" s="32"/>
      <c r="MVS45" s="32"/>
      <c r="MVW45" s="32"/>
      <c r="MWA45" s="32"/>
      <c r="MWE45" s="32"/>
      <c r="MWI45" s="32"/>
      <c r="MWM45" s="32"/>
      <c r="MWQ45" s="32"/>
      <c r="MWU45" s="32"/>
      <c r="MWY45" s="32"/>
      <c r="MXC45" s="32"/>
      <c r="MXG45" s="32"/>
      <c r="MXK45" s="32"/>
      <c r="MXO45" s="32"/>
      <c r="MXS45" s="32"/>
      <c r="MXW45" s="32"/>
      <c r="MYA45" s="32"/>
      <c r="MYE45" s="32"/>
      <c r="MYI45" s="32"/>
      <c r="MYM45" s="32"/>
      <c r="MYQ45" s="32"/>
      <c r="MYU45" s="32"/>
      <c r="MYY45" s="32"/>
      <c r="MZC45" s="32"/>
      <c r="MZG45" s="32"/>
      <c r="MZK45" s="32"/>
      <c r="MZO45" s="32"/>
      <c r="MZS45" s="32"/>
      <c r="MZW45" s="32"/>
      <c r="NAA45" s="32"/>
      <c r="NAE45" s="32"/>
      <c r="NAI45" s="32"/>
      <c r="NAM45" s="32"/>
      <c r="NAQ45" s="32"/>
      <c r="NAU45" s="32"/>
      <c r="NAY45" s="32"/>
      <c r="NBC45" s="32"/>
      <c r="NBG45" s="32"/>
      <c r="NBK45" s="32"/>
      <c r="NBO45" s="32"/>
      <c r="NBS45" s="32"/>
      <c r="NBW45" s="32"/>
      <c r="NCA45" s="32"/>
      <c r="NCE45" s="32"/>
      <c r="NCI45" s="32"/>
      <c r="NCM45" s="32"/>
      <c r="NCQ45" s="32"/>
      <c r="NCU45" s="32"/>
      <c r="NCY45" s="32"/>
      <c r="NDC45" s="32"/>
      <c r="NDG45" s="32"/>
      <c r="NDK45" s="32"/>
      <c r="NDO45" s="32"/>
      <c r="NDS45" s="32"/>
      <c r="NDW45" s="32"/>
      <c r="NEA45" s="32"/>
      <c r="NEE45" s="32"/>
      <c r="NEI45" s="32"/>
      <c r="NEM45" s="32"/>
      <c r="NEQ45" s="32"/>
      <c r="NEU45" s="32"/>
      <c r="NEY45" s="32"/>
      <c r="NFC45" s="32"/>
      <c r="NFG45" s="32"/>
      <c r="NFK45" s="32"/>
      <c r="NFO45" s="32"/>
      <c r="NFS45" s="32"/>
      <c r="NFW45" s="32"/>
      <c r="NGA45" s="32"/>
      <c r="NGE45" s="32"/>
      <c r="NGI45" s="32"/>
      <c r="NGM45" s="32"/>
      <c r="NGQ45" s="32"/>
      <c r="NGU45" s="32"/>
      <c r="NGY45" s="32"/>
      <c r="NHC45" s="32"/>
      <c r="NHG45" s="32"/>
      <c r="NHK45" s="32"/>
      <c r="NHO45" s="32"/>
      <c r="NHS45" s="32"/>
      <c r="NHW45" s="32"/>
      <c r="NIA45" s="32"/>
      <c r="NIE45" s="32"/>
      <c r="NII45" s="32"/>
      <c r="NIM45" s="32"/>
      <c r="NIQ45" s="32"/>
      <c r="NIU45" s="32"/>
      <c r="NIY45" s="32"/>
      <c r="NJC45" s="32"/>
      <c r="NJG45" s="32"/>
      <c r="NJK45" s="32"/>
      <c r="NJO45" s="32"/>
      <c r="NJS45" s="32"/>
      <c r="NJW45" s="32"/>
      <c r="NKA45" s="32"/>
      <c r="NKE45" s="32"/>
      <c r="NKI45" s="32"/>
      <c r="NKM45" s="32"/>
      <c r="NKQ45" s="32"/>
      <c r="NKU45" s="32"/>
      <c r="NKY45" s="32"/>
      <c r="NLC45" s="32"/>
      <c r="NLG45" s="32"/>
      <c r="NLK45" s="32"/>
      <c r="NLO45" s="32"/>
      <c r="NLS45" s="32"/>
      <c r="NLW45" s="32"/>
      <c r="NMA45" s="32"/>
      <c r="NME45" s="32"/>
      <c r="NMI45" s="32"/>
      <c r="NMM45" s="32"/>
      <c r="NMQ45" s="32"/>
      <c r="NMU45" s="32"/>
      <c r="NMY45" s="32"/>
      <c r="NNC45" s="32"/>
      <c r="NNG45" s="32"/>
      <c r="NNK45" s="32"/>
      <c r="NNO45" s="32"/>
      <c r="NNS45" s="32"/>
      <c r="NNW45" s="32"/>
      <c r="NOA45" s="32"/>
      <c r="NOE45" s="32"/>
      <c r="NOI45" s="32"/>
      <c r="NOM45" s="32"/>
      <c r="NOQ45" s="32"/>
      <c r="NOU45" s="32"/>
      <c r="NOY45" s="32"/>
      <c r="NPC45" s="32"/>
      <c r="NPG45" s="32"/>
      <c r="NPK45" s="32"/>
      <c r="NPO45" s="32"/>
      <c r="NPS45" s="32"/>
      <c r="NPW45" s="32"/>
      <c r="NQA45" s="32"/>
      <c r="NQE45" s="32"/>
      <c r="NQI45" s="32"/>
      <c r="NQM45" s="32"/>
      <c r="NQQ45" s="32"/>
      <c r="NQU45" s="32"/>
      <c r="NQY45" s="32"/>
      <c r="NRC45" s="32"/>
      <c r="NRG45" s="32"/>
      <c r="NRK45" s="32"/>
      <c r="NRO45" s="32"/>
      <c r="NRS45" s="32"/>
      <c r="NRW45" s="32"/>
      <c r="NSA45" s="32"/>
      <c r="NSE45" s="32"/>
      <c r="NSI45" s="32"/>
      <c r="NSM45" s="32"/>
      <c r="NSQ45" s="32"/>
      <c r="NSU45" s="32"/>
      <c r="NSY45" s="32"/>
      <c r="NTC45" s="32"/>
      <c r="NTG45" s="32"/>
      <c r="NTK45" s="32"/>
      <c r="NTO45" s="32"/>
      <c r="NTS45" s="32"/>
      <c r="NTW45" s="32"/>
      <c r="NUA45" s="32"/>
      <c r="NUE45" s="32"/>
      <c r="NUI45" s="32"/>
      <c r="NUM45" s="32"/>
      <c r="NUQ45" s="32"/>
      <c r="NUU45" s="32"/>
      <c r="NUY45" s="32"/>
      <c r="NVC45" s="32"/>
      <c r="NVG45" s="32"/>
      <c r="NVK45" s="32"/>
      <c r="NVO45" s="32"/>
      <c r="NVS45" s="32"/>
      <c r="NVW45" s="32"/>
      <c r="NWA45" s="32"/>
      <c r="NWE45" s="32"/>
      <c r="NWI45" s="32"/>
      <c r="NWM45" s="32"/>
      <c r="NWQ45" s="32"/>
      <c r="NWU45" s="32"/>
      <c r="NWY45" s="32"/>
      <c r="NXC45" s="32"/>
      <c r="NXG45" s="32"/>
      <c r="NXK45" s="32"/>
      <c r="NXO45" s="32"/>
      <c r="NXS45" s="32"/>
      <c r="NXW45" s="32"/>
      <c r="NYA45" s="32"/>
      <c r="NYE45" s="32"/>
      <c r="NYI45" s="32"/>
      <c r="NYM45" s="32"/>
      <c r="NYQ45" s="32"/>
      <c r="NYU45" s="32"/>
      <c r="NYY45" s="32"/>
      <c r="NZC45" s="32"/>
      <c r="NZG45" s="32"/>
      <c r="NZK45" s="32"/>
      <c r="NZO45" s="32"/>
      <c r="NZS45" s="32"/>
      <c r="NZW45" s="32"/>
      <c r="OAA45" s="32"/>
      <c r="OAE45" s="32"/>
      <c r="OAI45" s="32"/>
      <c r="OAM45" s="32"/>
      <c r="OAQ45" s="32"/>
      <c r="OAU45" s="32"/>
      <c r="OAY45" s="32"/>
      <c r="OBC45" s="32"/>
      <c r="OBG45" s="32"/>
      <c r="OBK45" s="32"/>
      <c r="OBO45" s="32"/>
      <c r="OBS45" s="32"/>
      <c r="OBW45" s="32"/>
      <c r="OCA45" s="32"/>
      <c r="OCE45" s="32"/>
      <c r="OCI45" s="32"/>
      <c r="OCM45" s="32"/>
      <c r="OCQ45" s="32"/>
      <c r="OCU45" s="32"/>
      <c r="OCY45" s="32"/>
      <c r="ODC45" s="32"/>
      <c r="ODG45" s="32"/>
      <c r="ODK45" s="32"/>
      <c r="ODO45" s="32"/>
      <c r="ODS45" s="32"/>
      <c r="ODW45" s="32"/>
      <c r="OEA45" s="32"/>
      <c r="OEE45" s="32"/>
      <c r="OEI45" s="32"/>
      <c r="OEM45" s="32"/>
      <c r="OEQ45" s="32"/>
      <c r="OEU45" s="32"/>
      <c r="OEY45" s="32"/>
      <c r="OFC45" s="32"/>
      <c r="OFG45" s="32"/>
      <c r="OFK45" s="32"/>
      <c r="OFO45" s="32"/>
      <c r="OFS45" s="32"/>
      <c r="OFW45" s="32"/>
      <c r="OGA45" s="32"/>
      <c r="OGE45" s="32"/>
      <c r="OGI45" s="32"/>
      <c r="OGM45" s="32"/>
      <c r="OGQ45" s="32"/>
      <c r="OGU45" s="32"/>
      <c r="OGY45" s="32"/>
      <c r="OHC45" s="32"/>
      <c r="OHG45" s="32"/>
      <c r="OHK45" s="32"/>
      <c r="OHO45" s="32"/>
      <c r="OHS45" s="32"/>
      <c r="OHW45" s="32"/>
      <c r="OIA45" s="32"/>
      <c r="OIE45" s="32"/>
      <c r="OII45" s="32"/>
      <c r="OIM45" s="32"/>
      <c r="OIQ45" s="32"/>
      <c r="OIU45" s="32"/>
      <c r="OIY45" s="32"/>
      <c r="OJC45" s="32"/>
      <c r="OJG45" s="32"/>
      <c r="OJK45" s="32"/>
      <c r="OJO45" s="32"/>
      <c r="OJS45" s="32"/>
      <c r="OJW45" s="32"/>
      <c r="OKA45" s="32"/>
      <c r="OKE45" s="32"/>
      <c r="OKI45" s="32"/>
      <c r="OKM45" s="32"/>
      <c r="OKQ45" s="32"/>
      <c r="OKU45" s="32"/>
      <c r="OKY45" s="32"/>
      <c r="OLC45" s="32"/>
      <c r="OLG45" s="32"/>
      <c r="OLK45" s="32"/>
      <c r="OLO45" s="32"/>
      <c r="OLS45" s="32"/>
      <c r="OLW45" s="32"/>
      <c r="OMA45" s="32"/>
      <c r="OME45" s="32"/>
      <c r="OMI45" s="32"/>
      <c r="OMM45" s="32"/>
      <c r="OMQ45" s="32"/>
      <c r="OMU45" s="32"/>
      <c r="OMY45" s="32"/>
      <c r="ONC45" s="32"/>
      <c r="ONG45" s="32"/>
      <c r="ONK45" s="32"/>
      <c r="ONO45" s="32"/>
      <c r="ONS45" s="32"/>
      <c r="ONW45" s="32"/>
      <c r="OOA45" s="32"/>
      <c r="OOE45" s="32"/>
      <c r="OOI45" s="32"/>
      <c r="OOM45" s="32"/>
      <c r="OOQ45" s="32"/>
      <c r="OOU45" s="32"/>
      <c r="OOY45" s="32"/>
      <c r="OPC45" s="32"/>
      <c r="OPG45" s="32"/>
      <c r="OPK45" s="32"/>
      <c r="OPO45" s="32"/>
      <c r="OPS45" s="32"/>
      <c r="OPW45" s="32"/>
      <c r="OQA45" s="32"/>
      <c r="OQE45" s="32"/>
      <c r="OQI45" s="32"/>
      <c r="OQM45" s="32"/>
      <c r="OQQ45" s="32"/>
      <c r="OQU45" s="32"/>
      <c r="OQY45" s="32"/>
      <c r="ORC45" s="32"/>
      <c r="ORG45" s="32"/>
      <c r="ORK45" s="32"/>
      <c r="ORO45" s="32"/>
      <c r="ORS45" s="32"/>
      <c r="ORW45" s="32"/>
      <c r="OSA45" s="32"/>
      <c r="OSE45" s="32"/>
      <c r="OSI45" s="32"/>
      <c r="OSM45" s="32"/>
      <c r="OSQ45" s="32"/>
      <c r="OSU45" s="32"/>
      <c r="OSY45" s="32"/>
      <c r="OTC45" s="32"/>
      <c r="OTG45" s="32"/>
      <c r="OTK45" s="32"/>
      <c r="OTO45" s="32"/>
      <c r="OTS45" s="32"/>
      <c r="OTW45" s="32"/>
      <c r="OUA45" s="32"/>
      <c r="OUE45" s="32"/>
      <c r="OUI45" s="32"/>
      <c r="OUM45" s="32"/>
      <c r="OUQ45" s="32"/>
      <c r="OUU45" s="32"/>
      <c r="OUY45" s="32"/>
      <c r="OVC45" s="32"/>
      <c r="OVG45" s="32"/>
      <c r="OVK45" s="32"/>
      <c r="OVO45" s="32"/>
      <c r="OVS45" s="32"/>
      <c r="OVW45" s="32"/>
      <c r="OWA45" s="32"/>
      <c r="OWE45" s="32"/>
      <c r="OWI45" s="32"/>
      <c r="OWM45" s="32"/>
      <c r="OWQ45" s="32"/>
      <c r="OWU45" s="32"/>
      <c r="OWY45" s="32"/>
      <c r="OXC45" s="32"/>
      <c r="OXG45" s="32"/>
      <c r="OXK45" s="32"/>
      <c r="OXO45" s="32"/>
      <c r="OXS45" s="32"/>
      <c r="OXW45" s="32"/>
      <c r="OYA45" s="32"/>
      <c r="OYE45" s="32"/>
      <c r="OYI45" s="32"/>
      <c r="OYM45" s="32"/>
      <c r="OYQ45" s="32"/>
      <c r="OYU45" s="32"/>
      <c r="OYY45" s="32"/>
      <c r="OZC45" s="32"/>
      <c r="OZG45" s="32"/>
      <c r="OZK45" s="32"/>
      <c r="OZO45" s="32"/>
      <c r="OZS45" s="32"/>
      <c r="OZW45" s="32"/>
      <c r="PAA45" s="32"/>
      <c r="PAE45" s="32"/>
      <c r="PAI45" s="32"/>
      <c r="PAM45" s="32"/>
      <c r="PAQ45" s="32"/>
      <c r="PAU45" s="32"/>
      <c r="PAY45" s="32"/>
      <c r="PBC45" s="32"/>
      <c r="PBG45" s="32"/>
      <c r="PBK45" s="32"/>
      <c r="PBO45" s="32"/>
      <c r="PBS45" s="32"/>
      <c r="PBW45" s="32"/>
      <c r="PCA45" s="32"/>
      <c r="PCE45" s="32"/>
      <c r="PCI45" s="32"/>
      <c r="PCM45" s="32"/>
      <c r="PCQ45" s="32"/>
      <c r="PCU45" s="32"/>
      <c r="PCY45" s="32"/>
      <c r="PDC45" s="32"/>
      <c r="PDG45" s="32"/>
      <c r="PDK45" s="32"/>
      <c r="PDO45" s="32"/>
      <c r="PDS45" s="32"/>
      <c r="PDW45" s="32"/>
      <c r="PEA45" s="32"/>
      <c r="PEE45" s="32"/>
      <c r="PEI45" s="32"/>
      <c r="PEM45" s="32"/>
      <c r="PEQ45" s="32"/>
      <c r="PEU45" s="32"/>
      <c r="PEY45" s="32"/>
      <c r="PFC45" s="32"/>
      <c r="PFG45" s="32"/>
      <c r="PFK45" s="32"/>
      <c r="PFO45" s="32"/>
      <c r="PFS45" s="32"/>
      <c r="PFW45" s="32"/>
      <c r="PGA45" s="32"/>
      <c r="PGE45" s="32"/>
      <c r="PGI45" s="32"/>
      <c r="PGM45" s="32"/>
      <c r="PGQ45" s="32"/>
      <c r="PGU45" s="32"/>
      <c r="PGY45" s="32"/>
      <c r="PHC45" s="32"/>
      <c r="PHG45" s="32"/>
      <c r="PHK45" s="32"/>
      <c r="PHO45" s="32"/>
      <c r="PHS45" s="32"/>
      <c r="PHW45" s="32"/>
      <c r="PIA45" s="32"/>
      <c r="PIE45" s="32"/>
      <c r="PII45" s="32"/>
      <c r="PIM45" s="32"/>
      <c r="PIQ45" s="32"/>
      <c r="PIU45" s="32"/>
      <c r="PIY45" s="32"/>
      <c r="PJC45" s="32"/>
      <c r="PJG45" s="32"/>
      <c r="PJK45" s="32"/>
      <c r="PJO45" s="32"/>
      <c r="PJS45" s="32"/>
      <c r="PJW45" s="32"/>
      <c r="PKA45" s="32"/>
      <c r="PKE45" s="32"/>
      <c r="PKI45" s="32"/>
      <c r="PKM45" s="32"/>
      <c r="PKQ45" s="32"/>
      <c r="PKU45" s="32"/>
      <c r="PKY45" s="32"/>
      <c r="PLC45" s="32"/>
      <c r="PLG45" s="32"/>
      <c r="PLK45" s="32"/>
      <c r="PLO45" s="32"/>
      <c r="PLS45" s="32"/>
      <c r="PLW45" s="32"/>
      <c r="PMA45" s="32"/>
      <c r="PME45" s="32"/>
      <c r="PMI45" s="32"/>
      <c r="PMM45" s="32"/>
      <c r="PMQ45" s="32"/>
      <c r="PMU45" s="32"/>
      <c r="PMY45" s="32"/>
      <c r="PNC45" s="32"/>
      <c r="PNG45" s="32"/>
      <c r="PNK45" s="32"/>
      <c r="PNO45" s="32"/>
      <c r="PNS45" s="32"/>
      <c r="PNW45" s="32"/>
      <c r="POA45" s="32"/>
      <c r="POE45" s="32"/>
      <c r="POI45" s="32"/>
      <c r="POM45" s="32"/>
      <c r="POQ45" s="32"/>
      <c r="POU45" s="32"/>
      <c r="POY45" s="32"/>
      <c r="PPC45" s="32"/>
      <c r="PPG45" s="32"/>
      <c r="PPK45" s="32"/>
      <c r="PPO45" s="32"/>
      <c r="PPS45" s="32"/>
      <c r="PPW45" s="32"/>
      <c r="PQA45" s="32"/>
      <c r="PQE45" s="32"/>
      <c r="PQI45" s="32"/>
      <c r="PQM45" s="32"/>
      <c r="PQQ45" s="32"/>
      <c r="PQU45" s="32"/>
      <c r="PQY45" s="32"/>
      <c r="PRC45" s="32"/>
      <c r="PRG45" s="32"/>
      <c r="PRK45" s="32"/>
      <c r="PRO45" s="32"/>
      <c r="PRS45" s="32"/>
      <c r="PRW45" s="32"/>
      <c r="PSA45" s="32"/>
      <c r="PSE45" s="32"/>
      <c r="PSI45" s="32"/>
      <c r="PSM45" s="32"/>
      <c r="PSQ45" s="32"/>
      <c r="PSU45" s="32"/>
      <c r="PSY45" s="32"/>
      <c r="PTC45" s="32"/>
      <c r="PTG45" s="32"/>
      <c r="PTK45" s="32"/>
      <c r="PTO45" s="32"/>
      <c r="PTS45" s="32"/>
      <c r="PTW45" s="32"/>
      <c r="PUA45" s="32"/>
      <c r="PUE45" s="32"/>
      <c r="PUI45" s="32"/>
      <c r="PUM45" s="32"/>
      <c r="PUQ45" s="32"/>
      <c r="PUU45" s="32"/>
      <c r="PUY45" s="32"/>
      <c r="PVC45" s="32"/>
      <c r="PVG45" s="32"/>
      <c r="PVK45" s="32"/>
      <c r="PVO45" s="32"/>
      <c r="PVS45" s="32"/>
      <c r="PVW45" s="32"/>
      <c r="PWA45" s="32"/>
      <c r="PWE45" s="32"/>
      <c r="PWI45" s="32"/>
      <c r="PWM45" s="32"/>
      <c r="PWQ45" s="32"/>
      <c r="PWU45" s="32"/>
      <c r="PWY45" s="32"/>
      <c r="PXC45" s="32"/>
      <c r="PXG45" s="32"/>
      <c r="PXK45" s="32"/>
      <c r="PXO45" s="32"/>
      <c r="PXS45" s="32"/>
      <c r="PXW45" s="32"/>
      <c r="PYA45" s="32"/>
      <c r="PYE45" s="32"/>
      <c r="PYI45" s="32"/>
      <c r="PYM45" s="32"/>
      <c r="PYQ45" s="32"/>
      <c r="PYU45" s="32"/>
      <c r="PYY45" s="32"/>
      <c r="PZC45" s="32"/>
      <c r="PZG45" s="32"/>
      <c r="PZK45" s="32"/>
      <c r="PZO45" s="32"/>
      <c r="PZS45" s="32"/>
      <c r="PZW45" s="32"/>
      <c r="QAA45" s="32"/>
      <c r="QAE45" s="32"/>
      <c r="QAI45" s="32"/>
      <c r="QAM45" s="32"/>
      <c r="QAQ45" s="32"/>
      <c r="QAU45" s="32"/>
      <c r="QAY45" s="32"/>
      <c r="QBC45" s="32"/>
      <c r="QBG45" s="32"/>
      <c r="QBK45" s="32"/>
      <c r="QBO45" s="32"/>
      <c r="QBS45" s="32"/>
      <c r="QBW45" s="32"/>
      <c r="QCA45" s="32"/>
      <c r="QCE45" s="32"/>
      <c r="QCI45" s="32"/>
      <c r="QCM45" s="32"/>
      <c r="QCQ45" s="32"/>
      <c r="QCU45" s="32"/>
      <c r="QCY45" s="32"/>
      <c r="QDC45" s="32"/>
      <c r="QDG45" s="32"/>
      <c r="QDK45" s="32"/>
      <c r="QDO45" s="32"/>
      <c r="QDS45" s="32"/>
      <c r="QDW45" s="32"/>
      <c r="QEA45" s="32"/>
      <c r="QEE45" s="32"/>
      <c r="QEI45" s="32"/>
      <c r="QEM45" s="32"/>
      <c r="QEQ45" s="32"/>
      <c r="QEU45" s="32"/>
      <c r="QEY45" s="32"/>
      <c r="QFC45" s="32"/>
      <c r="QFG45" s="32"/>
      <c r="QFK45" s="32"/>
      <c r="QFO45" s="32"/>
      <c r="QFS45" s="32"/>
      <c r="QFW45" s="32"/>
      <c r="QGA45" s="32"/>
      <c r="QGE45" s="32"/>
      <c r="QGI45" s="32"/>
      <c r="QGM45" s="32"/>
      <c r="QGQ45" s="32"/>
      <c r="QGU45" s="32"/>
      <c r="QGY45" s="32"/>
      <c r="QHC45" s="32"/>
      <c r="QHG45" s="32"/>
      <c r="QHK45" s="32"/>
      <c r="QHO45" s="32"/>
      <c r="QHS45" s="32"/>
      <c r="QHW45" s="32"/>
      <c r="QIA45" s="32"/>
      <c r="QIE45" s="32"/>
      <c r="QII45" s="32"/>
      <c r="QIM45" s="32"/>
      <c r="QIQ45" s="32"/>
      <c r="QIU45" s="32"/>
      <c r="QIY45" s="32"/>
      <c r="QJC45" s="32"/>
      <c r="QJG45" s="32"/>
      <c r="QJK45" s="32"/>
      <c r="QJO45" s="32"/>
      <c r="QJS45" s="32"/>
      <c r="QJW45" s="32"/>
      <c r="QKA45" s="32"/>
      <c r="QKE45" s="32"/>
      <c r="QKI45" s="32"/>
      <c r="QKM45" s="32"/>
      <c r="QKQ45" s="32"/>
      <c r="QKU45" s="32"/>
      <c r="QKY45" s="32"/>
      <c r="QLC45" s="32"/>
      <c r="QLG45" s="32"/>
      <c r="QLK45" s="32"/>
      <c r="QLO45" s="32"/>
      <c r="QLS45" s="32"/>
      <c r="QLW45" s="32"/>
      <c r="QMA45" s="32"/>
      <c r="QME45" s="32"/>
      <c r="QMI45" s="32"/>
      <c r="QMM45" s="32"/>
      <c r="QMQ45" s="32"/>
      <c r="QMU45" s="32"/>
      <c r="QMY45" s="32"/>
      <c r="QNC45" s="32"/>
      <c r="QNG45" s="32"/>
      <c r="QNK45" s="32"/>
      <c r="QNO45" s="32"/>
      <c r="QNS45" s="32"/>
      <c r="QNW45" s="32"/>
      <c r="QOA45" s="32"/>
      <c r="QOE45" s="32"/>
      <c r="QOI45" s="32"/>
      <c r="QOM45" s="32"/>
      <c r="QOQ45" s="32"/>
      <c r="QOU45" s="32"/>
      <c r="QOY45" s="32"/>
      <c r="QPC45" s="32"/>
      <c r="QPG45" s="32"/>
      <c r="QPK45" s="32"/>
      <c r="QPO45" s="32"/>
      <c r="QPS45" s="32"/>
      <c r="QPW45" s="32"/>
      <c r="QQA45" s="32"/>
      <c r="QQE45" s="32"/>
      <c r="QQI45" s="32"/>
      <c r="QQM45" s="32"/>
      <c r="QQQ45" s="32"/>
      <c r="QQU45" s="32"/>
      <c r="QQY45" s="32"/>
      <c r="QRC45" s="32"/>
      <c r="QRG45" s="32"/>
      <c r="QRK45" s="32"/>
      <c r="QRO45" s="32"/>
      <c r="QRS45" s="32"/>
      <c r="QRW45" s="32"/>
      <c r="QSA45" s="32"/>
      <c r="QSE45" s="32"/>
      <c r="QSI45" s="32"/>
      <c r="QSM45" s="32"/>
      <c r="QSQ45" s="32"/>
      <c r="QSU45" s="32"/>
      <c r="QSY45" s="32"/>
      <c r="QTC45" s="32"/>
      <c r="QTG45" s="32"/>
      <c r="QTK45" s="32"/>
      <c r="QTO45" s="32"/>
      <c r="QTS45" s="32"/>
      <c r="QTW45" s="32"/>
      <c r="QUA45" s="32"/>
      <c r="QUE45" s="32"/>
      <c r="QUI45" s="32"/>
      <c r="QUM45" s="32"/>
      <c r="QUQ45" s="32"/>
      <c r="QUU45" s="32"/>
      <c r="QUY45" s="32"/>
      <c r="QVC45" s="32"/>
      <c r="QVG45" s="32"/>
      <c r="QVK45" s="32"/>
      <c r="QVO45" s="32"/>
      <c r="QVS45" s="32"/>
      <c r="QVW45" s="32"/>
      <c r="QWA45" s="32"/>
      <c r="QWE45" s="32"/>
      <c r="QWI45" s="32"/>
      <c r="QWM45" s="32"/>
      <c r="QWQ45" s="32"/>
      <c r="QWU45" s="32"/>
      <c r="QWY45" s="32"/>
      <c r="QXC45" s="32"/>
      <c r="QXG45" s="32"/>
      <c r="QXK45" s="32"/>
      <c r="QXO45" s="32"/>
      <c r="QXS45" s="32"/>
      <c r="QXW45" s="32"/>
      <c r="QYA45" s="32"/>
      <c r="QYE45" s="32"/>
      <c r="QYI45" s="32"/>
      <c r="QYM45" s="32"/>
      <c r="QYQ45" s="32"/>
      <c r="QYU45" s="32"/>
      <c r="QYY45" s="32"/>
      <c r="QZC45" s="32"/>
      <c r="QZG45" s="32"/>
      <c r="QZK45" s="32"/>
      <c r="QZO45" s="32"/>
      <c r="QZS45" s="32"/>
      <c r="QZW45" s="32"/>
      <c r="RAA45" s="32"/>
      <c r="RAE45" s="32"/>
      <c r="RAI45" s="32"/>
      <c r="RAM45" s="32"/>
      <c r="RAQ45" s="32"/>
      <c r="RAU45" s="32"/>
      <c r="RAY45" s="32"/>
      <c r="RBC45" s="32"/>
      <c r="RBG45" s="32"/>
      <c r="RBK45" s="32"/>
      <c r="RBO45" s="32"/>
      <c r="RBS45" s="32"/>
      <c r="RBW45" s="32"/>
      <c r="RCA45" s="32"/>
      <c r="RCE45" s="32"/>
      <c r="RCI45" s="32"/>
      <c r="RCM45" s="32"/>
      <c r="RCQ45" s="32"/>
      <c r="RCU45" s="32"/>
      <c r="RCY45" s="32"/>
      <c r="RDC45" s="32"/>
      <c r="RDG45" s="32"/>
      <c r="RDK45" s="32"/>
      <c r="RDO45" s="32"/>
      <c r="RDS45" s="32"/>
      <c r="RDW45" s="32"/>
      <c r="REA45" s="32"/>
      <c r="REE45" s="32"/>
      <c r="REI45" s="32"/>
      <c r="REM45" s="32"/>
      <c r="REQ45" s="32"/>
      <c r="REU45" s="32"/>
      <c r="REY45" s="32"/>
      <c r="RFC45" s="32"/>
      <c r="RFG45" s="32"/>
      <c r="RFK45" s="32"/>
      <c r="RFO45" s="32"/>
      <c r="RFS45" s="32"/>
      <c r="RFW45" s="32"/>
      <c r="RGA45" s="32"/>
      <c r="RGE45" s="32"/>
      <c r="RGI45" s="32"/>
      <c r="RGM45" s="32"/>
      <c r="RGQ45" s="32"/>
      <c r="RGU45" s="32"/>
      <c r="RGY45" s="32"/>
      <c r="RHC45" s="32"/>
      <c r="RHG45" s="32"/>
      <c r="RHK45" s="32"/>
      <c r="RHO45" s="32"/>
      <c r="RHS45" s="32"/>
      <c r="RHW45" s="32"/>
      <c r="RIA45" s="32"/>
      <c r="RIE45" s="32"/>
      <c r="RII45" s="32"/>
      <c r="RIM45" s="32"/>
      <c r="RIQ45" s="32"/>
      <c r="RIU45" s="32"/>
      <c r="RIY45" s="32"/>
      <c r="RJC45" s="32"/>
      <c r="RJG45" s="32"/>
      <c r="RJK45" s="32"/>
      <c r="RJO45" s="32"/>
      <c r="RJS45" s="32"/>
      <c r="RJW45" s="32"/>
      <c r="RKA45" s="32"/>
      <c r="RKE45" s="32"/>
      <c r="RKI45" s="32"/>
      <c r="RKM45" s="32"/>
      <c r="RKQ45" s="32"/>
      <c r="RKU45" s="32"/>
      <c r="RKY45" s="32"/>
      <c r="RLC45" s="32"/>
      <c r="RLG45" s="32"/>
      <c r="RLK45" s="32"/>
      <c r="RLO45" s="32"/>
      <c r="RLS45" s="32"/>
      <c r="RLW45" s="32"/>
      <c r="RMA45" s="32"/>
      <c r="RME45" s="32"/>
      <c r="RMI45" s="32"/>
      <c r="RMM45" s="32"/>
      <c r="RMQ45" s="32"/>
      <c r="RMU45" s="32"/>
      <c r="RMY45" s="32"/>
      <c r="RNC45" s="32"/>
      <c r="RNG45" s="32"/>
      <c r="RNK45" s="32"/>
      <c r="RNO45" s="32"/>
      <c r="RNS45" s="32"/>
      <c r="RNW45" s="32"/>
      <c r="ROA45" s="32"/>
      <c r="ROE45" s="32"/>
      <c r="ROI45" s="32"/>
      <c r="ROM45" s="32"/>
      <c r="ROQ45" s="32"/>
      <c r="ROU45" s="32"/>
      <c r="ROY45" s="32"/>
      <c r="RPC45" s="32"/>
      <c r="RPG45" s="32"/>
      <c r="RPK45" s="32"/>
      <c r="RPO45" s="32"/>
      <c r="RPS45" s="32"/>
      <c r="RPW45" s="32"/>
      <c r="RQA45" s="32"/>
      <c r="RQE45" s="32"/>
      <c r="RQI45" s="32"/>
      <c r="RQM45" s="32"/>
      <c r="RQQ45" s="32"/>
      <c r="RQU45" s="32"/>
      <c r="RQY45" s="32"/>
      <c r="RRC45" s="32"/>
      <c r="RRG45" s="32"/>
      <c r="RRK45" s="32"/>
      <c r="RRO45" s="32"/>
      <c r="RRS45" s="32"/>
      <c r="RRW45" s="32"/>
      <c r="RSA45" s="32"/>
      <c r="RSE45" s="32"/>
      <c r="RSI45" s="32"/>
      <c r="RSM45" s="32"/>
      <c r="RSQ45" s="32"/>
      <c r="RSU45" s="32"/>
      <c r="RSY45" s="32"/>
      <c r="RTC45" s="32"/>
      <c r="RTG45" s="32"/>
      <c r="RTK45" s="32"/>
      <c r="RTO45" s="32"/>
      <c r="RTS45" s="32"/>
      <c r="RTW45" s="32"/>
      <c r="RUA45" s="32"/>
      <c r="RUE45" s="32"/>
      <c r="RUI45" s="32"/>
      <c r="RUM45" s="32"/>
      <c r="RUQ45" s="32"/>
      <c r="RUU45" s="32"/>
      <c r="RUY45" s="32"/>
      <c r="RVC45" s="32"/>
      <c r="RVG45" s="32"/>
      <c r="RVK45" s="32"/>
      <c r="RVO45" s="32"/>
      <c r="RVS45" s="32"/>
      <c r="RVW45" s="32"/>
      <c r="RWA45" s="32"/>
      <c r="RWE45" s="32"/>
      <c r="RWI45" s="32"/>
      <c r="RWM45" s="32"/>
      <c r="RWQ45" s="32"/>
      <c r="RWU45" s="32"/>
      <c r="RWY45" s="32"/>
      <c r="RXC45" s="32"/>
      <c r="RXG45" s="32"/>
      <c r="RXK45" s="32"/>
      <c r="RXO45" s="32"/>
      <c r="RXS45" s="32"/>
      <c r="RXW45" s="32"/>
      <c r="RYA45" s="32"/>
      <c r="RYE45" s="32"/>
      <c r="RYI45" s="32"/>
      <c r="RYM45" s="32"/>
      <c r="RYQ45" s="32"/>
      <c r="RYU45" s="32"/>
      <c r="RYY45" s="32"/>
      <c r="RZC45" s="32"/>
      <c r="RZG45" s="32"/>
      <c r="RZK45" s="32"/>
      <c r="RZO45" s="32"/>
      <c r="RZS45" s="32"/>
      <c r="RZW45" s="32"/>
      <c r="SAA45" s="32"/>
      <c r="SAE45" s="32"/>
      <c r="SAI45" s="32"/>
      <c r="SAM45" s="32"/>
      <c r="SAQ45" s="32"/>
      <c r="SAU45" s="32"/>
      <c r="SAY45" s="32"/>
      <c r="SBC45" s="32"/>
      <c r="SBG45" s="32"/>
      <c r="SBK45" s="32"/>
      <c r="SBO45" s="32"/>
      <c r="SBS45" s="32"/>
      <c r="SBW45" s="32"/>
      <c r="SCA45" s="32"/>
      <c r="SCE45" s="32"/>
      <c r="SCI45" s="32"/>
      <c r="SCM45" s="32"/>
      <c r="SCQ45" s="32"/>
      <c r="SCU45" s="32"/>
      <c r="SCY45" s="32"/>
      <c r="SDC45" s="32"/>
      <c r="SDG45" s="32"/>
      <c r="SDK45" s="32"/>
      <c r="SDO45" s="32"/>
      <c r="SDS45" s="32"/>
      <c r="SDW45" s="32"/>
      <c r="SEA45" s="32"/>
      <c r="SEE45" s="32"/>
      <c r="SEI45" s="32"/>
      <c r="SEM45" s="32"/>
      <c r="SEQ45" s="32"/>
      <c r="SEU45" s="32"/>
      <c r="SEY45" s="32"/>
      <c r="SFC45" s="32"/>
      <c r="SFG45" s="32"/>
      <c r="SFK45" s="32"/>
      <c r="SFO45" s="32"/>
      <c r="SFS45" s="32"/>
      <c r="SFW45" s="32"/>
      <c r="SGA45" s="32"/>
      <c r="SGE45" s="32"/>
      <c r="SGI45" s="32"/>
      <c r="SGM45" s="32"/>
      <c r="SGQ45" s="32"/>
      <c r="SGU45" s="32"/>
      <c r="SGY45" s="32"/>
      <c r="SHC45" s="32"/>
      <c r="SHG45" s="32"/>
      <c r="SHK45" s="32"/>
      <c r="SHO45" s="32"/>
      <c r="SHS45" s="32"/>
      <c r="SHW45" s="32"/>
      <c r="SIA45" s="32"/>
      <c r="SIE45" s="32"/>
      <c r="SII45" s="32"/>
      <c r="SIM45" s="32"/>
      <c r="SIQ45" s="32"/>
      <c r="SIU45" s="32"/>
      <c r="SIY45" s="32"/>
      <c r="SJC45" s="32"/>
      <c r="SJG45" s="32"/>
      <c r="SJK45" s="32"/>
      <c r="SJO45" s="32"/>
      <c r="SJS45" s="32"/>
      <c r="SJW45" s="32"/>
      <c r="SKA45" s="32"/>
      <c r="SKE45" s="32"/>
      <c r="SKI45" s="32"/>
      <c r="SKM45" s="32"/>
      <c r="SKQ45" s="32"/>
      <c r="SKU45" s="32"/>
      <c r="SKY45" s="32"/>
      <c r="SLC45" s="32"/>
      <c r="SLG45" s="32"/>
      <c r="SLK45" s="32"/>
      <c r="SLO45" s="32"/>
      <c r="SLS45" s="32"/>
      <c r="SLW45" s="32"/>
      <c r="SMA45" s="32"/>
      <c r="SME45" s="32"/>
      <c r="SMI45" s="32"/>
      <c r="SMM45" s="32"/>
      <c r="SMQ45" s="32"/>
      <c r="SMU45" s="32"/>
      <c r="SMY45" s="32"/>
      <c r="SNC45" s="32"/>
      <c r="SNG45" s="32"/>
      <c r="SNK45" s="32"/>
      <c r="SNO45" s="32"/>
      <c r="SNS45" s="32"/>
      <c r="SNW45" s="32"/>
      <c r="SOA45" s="32"/>
      <c r="SOE45" s="32"/>
      <c r="SOI45" s="32"/>
      <c r="SOM45" s="32"/>
      <c r="SOQ45" s="32"/>
      <c r="SOU45" s="32"/>
      <c r="SOY45" s="32"/>
      <c r="SPC45" s="32"/>
      <c r="SPG45" s="32"/>
      <c r="SPK45" s="32"/>
      <c r="SPO45" s="32"/>
      <c r="SPS45" s="32"/>
      <c r="SPW45" s="32"/>
      <c r="SQA45" s="32"/>
      <c r="SQE45" s="32"/>
      <c r="SQI45" s="32"/>
      <c r="SQM45" s="32"/>
      <c r="SQQ45" s="32"/>
      <c r="SQU45" s="32"/>
      <c r="SQY45" s="32"/>
      <c r="SRC45" s="32"/>
      <c r="SRG45" s="32"/>
      <c r="SRK45" s="32"/>
      <c r="SRO45" s="32"/>
      <c r="SRS45" s="32"/>
      <c r="SRW45" s="32"/>
      <c r="SSA45" s="32"/>
      <c r="SSE45" s="32"/>
      <c r="SSI45" s="32"/>
      <c r="SSM45" s="32"/>
      <c r="SSQ45" s="32"/>
      <c r="SSU45" s="32"/>
      <c r="SSY45" s="32"/>
      <c r="STC45" s="32"/>
      <c r="STG45" s="32"/>
      <c r="STK45" s="32"/>
      <c r="STO45" s="32"/>
      <c r="STS45" s="32"/>
      <c r="STW45" s="32"/>
      <c r="SUA45" s="32"/>
      <c r="SUE45" s="32"/>
      <c r="SUI45" s="32"/>
      <c r="SUM45" s="32"/>
      <c r="SUQ45" s="32"/>
      <c r="SUU45" s="32"/>
      <c r="SUY45" s="32"/>
      <c r="SVC45" s="32"/>
      <c r="SVG45" s="32"/>
      <c r="SVK45" s="32"/>
      <c r="SVO45" s="32"/>
      <c r="SVS45" s="32"/>
      <c r="SVW45" s="32"/>
      <c r="SWA45" s="32"/>
      <c r="SWE45" s="32"/>
      <c r="SWI45" s="32"/>
      <c r="SWM45" s="32"/>
      <c r="SWQ45" s="32"/>
      <c r="SWU45" s="32"/>
      <c r="SWY45" s="32"/>
      <c r="SXC45" s="32"/>
      <c r="SXG45" s="32"/>
      <c r="SXK45" s="32"/>
      <c r="SXO45" s="32"/>
      <c r="SXS45" s="32"/>
      <c r="SXW45" s="32"/>
      <c r="SYA45" s="32"/>
      <c r="SYE45" s="32"/>
      <c r="SYI45" s="32"/>
      <c r="SYM45" s="32"/>
      <c r="SYQ45" s="32"/>
      <c r="SYU45" s="32"/>
      <c r="SYY45" s="32"/>
      <c r="SZC45" s="32"/>
      <c r="SZG45" s="32"/>
      <c r="SZK45" s="32"/>
      <c r="SZO45" s="32"/>
      <c r="SZS45" s="32"/>
      <c r="SZW45" s="32"/>
      <c r="TAA45" s="32"/>
      <c r="TAE45" s="32"/>
      <c r="TAI45" s="32"/>
      <c r="TAM45" s="32"/>
      <c r="TAQ45" s="32"/>
      <c r="TAU45" s="32"/>
      <c r="TAY45" s="32"/>
      <c r="TBC45" s="32"/>
      <c r="TBG45" s="32"/>
      <c r="TBK45" s="32"/>
      <c r="TBO45" s="32"/>
      <c r="TBS45" s="32"/>
      <c r="TBW45" s="32"/>
      <c r="TCA45" s="32"/>
      <c r="TCE45" s="32"/>
      <c r="TCI45" s="32"/>
      <c r="TCM45" s="32"/>
      <c r="TCQ45" s="32"/>
      <c r="TCU45" s="32"/>
      <c r="TCY45" s="32"/>
      <c r="TDC45" s="32"/>
      <c r="TDG45" s="32"/>
      <c r="TDK45" s="32"/>
      <c r="TDO45" s="32"/>
      <c r="TDS45" s="32"/>
      <c r="TDW45" s="32"/>
      <c r="TEA45" s="32"/>
      <c r="TEE45" s="32"/>
      <c r="TEI45" s="32"/>
      <c r="TEM45" s="32"/>
      <c r="TEQ45" s="32"/>
      <c r="TEU45" s="32"/>
      <c r="TEY45" s="32"/>
      <c r="TFC45" s="32"/>
      <c r="TFG45" s="32"/>
      <c r="TFK45" s="32"/>
      <c r="TFO45" s="32"/>
      <c r="TFS45" s="32"/>
      <c r="TFW45" s="32"/>
      <c r="TGA45" s="32"/>
      <c r="TGE45" s="32"/>
      <c r="TGI45" s="32"/>
      <c r="TGM45" s="32"/>
      <c r="TGQ45" s="32"/>
      <c r="TGU45" s="32"/>
      <c r="TGY45" s="32"/>
      <c r="THC45" s="32"/>
      <c r="THG45" s="32"/>
      <c r="THK45" s="32"/>
      <c r="THO45" s="32"/>
      <c r="THS45" s="32"/>
      <c r="THW45" s="32"/>
      <c r="TIA45" s="32"/>
      <c r="TIE45" s="32"/>
      <c r="TII45" s="32"/>
      <c r="TIM45" s="32"/>
      <c r="TIQ45" s="32"/>
      <c r="TIU45" s="32"/>
      <c r="TIY45" s="32"/>
      <c r="TJC45" s="32"/>
      <c r="TJG45" s="32"/>
      <c r="TJK45" s="32"/>
      <c r="TJO45" s="32"/>
      <c r="TJS45" s="32"/>
      <c r="TJW45" s="32"/>
      <c r="TKA45" s="32"/>
      <c r="TKE45" s="32"/>
      <c r="TKI45" s="32"/>
      <c r="TKM45" s="32"/>
      <c r="TKQ45" s="32"/>
      <c r="TKU45" s="32"/>
      <c r="TKY45" s="32"/>
      <c r="TLC45" s="32"/>
      <c r="TLG45" s="32"/>
      <c r="TLK45" s="32"/>
      <c r="TLO45" s="32"/>
      <c r="TLS45" s="32"/>
      <c r="TLW45" s="32"/>
      <c r="TMA45" s="32"/>
      <c r="TME45" s="32"/>
      <c r="TMI45" s="32"/>
      <c r="TMM45" s="32"/>
      <c r="TMQ45" s="32"/>
      <c r="TMU45" s="32"/>
      <c r="TMY45" s="32"/>
      <c r="TNC45" s="32"/>
      <c r="TNG45" s="32"/>
      <c r="TNK45" s="32"/>
      <c r="TNO45" s="32"/>
      <c r="TNS45" s="32"/>
      <c r="TNW45" s="32"/>
      <c r="TOA45" s="32"/>
      <c r="TOE45" s="32"/>
      <c r="TOI45" s="32"/>
      <c r="TOM45" s="32"/>
      <c r="TOQ45" s="32"/>
      <c r="TOU45" s="32"/>
      <c r="TOY45" s="32"/>
      <c r="TPC45" s="32"/>
      <c r="TPG45" s="32"/>
      <c r="TPK45" s="32"/>
      <c r="TPO45" s="32"/>
      <c r="TPS45" s="32"/>
      <c r="TPW45" s="32"/>
      <c r="TQA45" s="32"/>
      <c r="TQE45" s="32"/>
      <c r="TQI45" s="32"/>
      <c r="TQM45" s="32"/>
      <c r="TQQ45" s="32"/>
      <c r="TQU45" s="32"/>
      <c r="TQY45" s="32"/>
      <c r="TRC45" s="32"/>
      <c r="TRG45" s="32"/>
      <c r="TRK45" s="32"/>
      <c r="TRO45" s="32"/>
      <c r="TRS45" s="32"/>
      <c r="TRW45" s="32"/>
      <c r="TSA45" s="32"/>
      <c r="TSE45" s="32"/>
      <c r="TSI45" s="32"/>
      <c r="TSM45" s="32"/>
      <c r="TSQ45" s="32"/>
      <c r="TSU45" s="32"/>
      <c r="TSY45" s="32"/>
      <c r="TTC45" s="32"/>
      <c r="TTG45" s="32"/>
      <c r="TTK45" s="32"/>
      <c r="TTO45" s="32"/>
      <c r="TTS45" s="32"/>
      <c r="TTW45" s="32"/>
      <c r="TUA45" s="32"/>
      <c r="TUE45" s="32"/>
      <c r="TUI45" s="32"/>
      <c r="TUM45" s="32"/>
      <c r="TUQ45" s="32"/>
      <c r="TUU45" s="32"/>
      <c r="TUY45" s="32"/>
      <c r="TVC45" s="32"/>
      <c r="TVG45" s="32"/>
      <c r="TVK45" s="32"/>
      <c r="TVO45" s="32"/>
      <c r="TVS45" s="32"/>
      <c r="TVW45" s="32"/>
      <c r="TWA45" s="32"/>
      <c r="TWE45" s="32"/>
      <c r="TWI45" s="32"/>
      <c r="TWM45" s="32"/>
      <c r="TWQ45" s="32"/>
      <c r="TWU45" s="32"/>
      <c r="TWY45" s="32"/>
      <c r="TXC45" s="32"/>
      <c r="TXG45" s="32"/>
      <c r="TXK45" s="32"/>
      <c r="TXO45" s="32"/>
      <c r="TXS45" s="32"/>
      <c r="TXW45" s="32"/>
      <c r="TYA45" s="32"/>
      <c r="TYE45" s="32"/>
      <c r="TYI45" s="32"/>
      <c r="TYM45" s="32"/>
      <c r="TYQ45" s="32"/>
      <c r="TYU45" s="32"/>
      <c r="TYY45" s="32"/>
      <c r="TZC45" s="32"/>
      <c r="TZG45" s="32"/>
      <c r="TZK45" s="32"/>
      <c r="TZO45" s="32"/>
      <c r="TZS45" s="32"/>
      <c r="TZW45" s="32"/>
      <c r="UAA45" s="32"/>
      <c r="UAE45" s="32"/>
      <c r="UAI45" s="32"/>
      <c r="UAM45" s="32"/>
      <c r="UAQ45" s="32"/>
      <c r="UAU45" s="32"/>
      <c r="UAY45" s="32"/>
      <c r="UBC45" s="32"/>
      <c r="UBG45" s="32"/>
      <c r="UBK45" s="32"/>
      <c r="UBO45" s="32"/>
      <c r="UBS45" s="32"/>
      <c r="UBW45" s="32"/>
      <c r="UCA45" s="32"/>
      <c r="UCE45" s="32"/>
      <c r="UCI45" s="32"/>
      <c r="UCM45" s="32"/>
      <c r="UCQ45" s="32"/>
      <c r="UCU45" s="32"/>
      <c r="UCY45" s="32"/>
      <c r="UDC45" s="32"/>
      <c r="UDG45" s="32"/>
      <c r="UDK45" s="32"/>
      <c r="UDO45" s="32"/>
      <c r="UDS45" s="32"/>
      <c r="UDW45" s="32"/>
      <c r="UEA45" s="32"/>
      <c r="UEE45" s="32"/>
      <c r="UEI45" s="32"/>
      <c r="UEM45" s="32"/>
      <c r="UEQ45" s="32"/>
      <c r="UEU45" s="32"/>
      <c r="UEY45" s="32"/>
      <c r="UFC45" s="32"/>
      <c r="UFG45" s="32"/>
      <c r="UFK45" s="32"/>
      <c r="UFO45" s="32"/>
      <c r="UFS45" s="32"/>
      <c r="UFW45" s="32"/>
      <c r="UGA45" s="32"/>
      <c r="UGE45" s="32"/>
      <c r="UGI45" s="32"/>
      <c r="UGM45" s="32"/>
      <c r="UGQ45" s="32"/>
      <c r="UGU45" s="32"/>
      <c r="UGY45" s="32"/>
      <c r="UHC45" s="32"/>
      <c r="UHG45" s="32"/>
      <c r="UHK45" s="32"/>
      <c r="UHO45" s="32"/>
      <c r="UHS45" s="32"/>
      <c r="UHW45" s="32"/>
      <c r="UIA45" s="32"/>
      <c r="UIE45" s="32"/>
      <c r="UII45" s="32"/>
      <c r="UIM45" s="32"/>
      <c r="UIQ45" s="32"/>
      <c r="UIU45" s="32"/>
      <c r="UIY45" s="32"/>
      <c r="UJC45" s="32"/>
      <c r="UJG45" s="32"/>
      <c r="UJK45" s="32"/>
      <c r="UJO45" s="32"/>
      <c r="UJS45" s="32"/>
      <c r="UJW45" s="32"/>
      <c r="UKA45" s="32"/>
      <c r="UKE45" s="32"/>
      <c r="UKI45" s="32"/>
      <c r="UKM45" s="32"/>
      <c r="UKQ45" s="32"/>
      <c r="UKU45" s="32"/>
      <c r="UKY45" s="32"/>
      <c r="ULC45" s="32"/>
      <c r="ULG45" s="32"/>
      <c r="ULK45" s="32"/>
      <c r="ULO45" s="32"/>
      <c r="ULS45" s="32"/>
      <c r="ULW45" s="32"/>
      <c r="UMA45" s="32"/>
      <c r="UME45" s="32"/>
      <c r="UMI45" s="32"/>
      <c r="UMM45" s="32"/>
      <c r="UMQ45" s="32"/>
      <c r="UMU45" s="32"/>
      <c r="UMY45" s="32"/>
      <c r="UNC45" s="32"/>
      <c r="UNG45" s="32"/>
      <c r="UNK45" s="32"/>
      <c r="UNO45" s="32"/>
      <c r="UNS45" s="32"/>
      <c r="UNW45" s="32"/>
      <c r="UOA45" s="32"/>
      <c r="UOE45" s="32"/>
      <c r="UOI45" s="32"/>
      <c r="UOM45" s="32"/>
      <c r="UOQ45" s="32"/>
      <c r="UOU45" s="32"/>
      <c r="UOY45" s="32"/>
      <c r="UPC45" s="32"/>
      <c r="UPG45" s="32"/>
      <c r="UPK45" s="32"/>
      <c r="UPO45" s="32"/>
      <c r="UPS45" s="32"/>
      <c r="UPW45" s="32"/>
      <c r="UQA45" s="32"/>
      <c r="UQE45" s="32"/>
      <c r="UQI45" s="32"/>
      <c r="UQM45" s="32"/>
      <c r="UQQ45" s="32"/>
      <c r="UQU45" s="32"/>
      <c r="UQY45" s="32"/>
      <c r="URC45" s="32"/>
      <c r="URG45" s="32"/>
      <c r="URK45" s="32"/>
      <c r="URO45" s="32"/>
      <c r="URS45" s="32"/>
      <c r="URW45" s="32"/>
      <c r="USA45" s="32"/>
      <c r="USE45" s="32"/>
      <c r="USI45" s="32"/>
      <c r="USM45" s="32"/>
      <c r="USQ45" s="32"/>
      <c r="USU45" s="32"/>
      <c r="USY45" s="32"/>
      <c r="UTC45" s="32"/>
      <c r="UTG45" s="32"/>
      <c r="UTK45" s="32"/>
      <c r="UTO45" s="32"/>
      <c r="UTS45" s="32"/>
      <c r="UTW45" s="32"/>
      <c r="UUA45" s="32"/>
      <c r="UUE45" s="32"/>
      <c r="UUI45" s="32"/>
      <c r="UUM45" s="32"/>
      <c r="UUQ45" s="32"/>
      <c r="UUU45" s="32"/>
      <c r="UUY45" s="32"/>
      <c r="UVC45" s="32"/>
      <c r="UVG45" s="32"/>
      <c r="UVK45" s="32"/>
      <c r="UVO45" s="32"/>
      <c r="UVS45" s="32"/>
      <c r="UVW45" s="32"/>
      <c r="UWA45" s="32"/>
      <c r="UWE45" s="32"/>
      <c r="UWI45" s="32"/>
      <c r="UWM45" s="32"/>
      <c r="UWQ45" s="32"/>
      <c r="UWU45" s="32"/>
      <c r="UWY45" s="32"/>
      <c r="UXC45" s="32"/>
      <c r="UXG45" s="32"/>
      <c r="UXK45" s="32"/>
      <c r="UXO45" s="32"/>
      <c r="UXS45" s="32"/>
      <c r="UXW45" s="32"/>
      <c r="UYA45" s="32"/>
      <c r="UYE45" s="32"/>
      <c r="UYI45" s="32"/>
      <c r="UYM45" s="32"/>
      <c r="UYQ45" s="32"/>
      <c r="UYU45" s="32"/>
      <c r="UYY45" s="32"/>
      <c r="UZC45" s="32"/>
      <c r="UZG45" s="32"/>
      <c r="UZK45" s="32"/>
      <c r="UZO45" s="32"/>
      <c r="UZS45" s="32"/>
      <c r="UZW45" s="32"/>
      <c r="VAA45" s="32"/>
      <c r="VAE45" s="32"/>
      <c r="VAI45" s="32"/>
      <c r="VAM45" s="32"/>
      <c r="VAQ45" s="32"/>
      <c r="VAU45" s="32"/>
      <c r="VAY45" s="32"/>
      <c r="VBC45" s="32"/>
      <c r="VBG45" s="32"/>
      <c r="VBK45" s="32"/>
      <c r="VBO45" s="32"/>
      <c r="VBS45" s="32"/>
      <c r="VBW45" s="32"/>
      <c r="VCA45" s="32"/>
      <c r="VCE45" s="32"/>
      <c r="VCI45" s="32"/>
      <c r="VCM45" s="32"/>
      <c r="VCQ45" s="32"/>
      <c r="VCU45" s="32"/>
      <c r="VCY45" s="32"/>
      <c r="VDC45" s="32"/>
      <c r="VDG45" s="32"/>
      <c r="VDK45" s="32"/>
      <c r="VDO45" s="32"/>
      <c r="VDS45" s="32"/>
      <c r="VDW45" s="32"/>
      <c r="VEA45" s="32"/>
      <c r="VEE45" s="32"/>
      <c r="VEI45" s="32"/>
      <c r="VEM45" s="32"/>
      <c r="VEQ45" s="32"/>
      <c r="VEU45" s="32"/>
      <c r="VEY45" s="32"/>
      <c r="VFC45" s="32"/>
      <c r="VFG45" s="32"/>
      <c r="VFK45" s="32"/>
      <c r="VFO45" s="32"/>
      <c r="VFS45" s="32"/>
      <c r="VFW45" s="32"/>
      <c r="VGA45" s="32"/>
      <c r="VGE45" s="32"/>
      <c r="VGI45" s="32"/>
      <c r="VGM45" s="32"/>
      <c r="VGQ45" s="32"/>
      <c r="VGU45" s="32"/>
      <c r="VGY45" s="32"/>
      <c r="VHC45" s="32"/>
      <c r="VHG45" s="32"/>
      <c r="VHK45" s="32"/>
      <c r="VHO45" s="32"/>
      <c r="VHS45" s="32"/>
      <c r="VHW45" s="32"/>
      <c r="VIA45" s="32"/>
      <c r="VIE45" s="32"/>
      <c r="VII45" s="32"/>
      <c r="VIM45" s="32"/>
      <c r="VIQ45" s="32"/>
      <c r="VIU45" s="32"/>
      <c r="VIY45" s="32"/>
      <c r="VJC45" s="32"/>
      <c r="VJG45" s="32"/>
      <c r="VJK45" s="32"/>
      <c r="VJO45" s="32"/>
      <c r="VJS45" s="32"/>
      <c r="VJW45" s="32"/>
      <c r="VKA45" s="32"/>
      <c r="VKE45" s="32"/>
      <c r="VKI45" s="32"/>
      <c r="VKM45" s="32"/>
      <c r="VKQ45" s="32"/>
      <c r="VKU45" s="32"/>
      <c r="VKY45" s="32"/>
      <c r="VLC45" s="32"/>
      <c r="VLG45" s="32"/>
      <c r="VLK45" s="32"/>
      <c r="VLO45" s="32"/>
      <c r="VLS45" s="32"/>
      <c r="VLW45" s="32"/>
      <c r="VMA45" s="32"/>
      <c r="VME45" s="32"/>
      <c r="VMI45" s="32"/>
      <c r="VMM45" s="32"/>
      <c r="VMQ45" s="32"/>
      <c r="VMU45" s="32"/>
      <c r="VMY45" s="32"/>
      <c r="VNC45" s="32"/>
      <c r="VNG45" s="32"/>
      <c r="VNK45" s="32"/>
      <c r="VNO45" s="32"/>
      <c r="VNS45" s="32"/>
      <c r="VNW45" s="32"/>
      <c r="VOA45" s="32"/>
      <c r="VOE45" s="32"/>
      <c r="VOI45" s="32"/>
      <c r="VOM45" s="32"/>
      <c r="VOQ45" s="32"/>
      <c r="VOU45" s="32"/>
      <c r="VOY45" s="32"/>
      <c r="VPC45" s="32"/>
      <c r="VPG45" s="32"/>
      <c r="VPK45" s="32"/>
      <c r="VPO45" s="32"/>
      <c r="VPS45" s="32"/>
      <c r="VPW45" s="32"/>
      <c r="VQA45" s="32"/>
      <c r="VQE45" s="32"/>
      <c r="VQI45" s="32"/>
      <c r="VQM45" s="32"/>
      <c r="VQQ45" s="32"/>
      <c r="VQU45" s="32"/>
      <c r="VQY45" s="32"/>
      <c r="VRC45" s="32"/>
      <c r="VRG45" s="32"/>
      <c r="VRK45" s="32"/>
      <c r="VRO45" s="32"/>
      <c r="VRS45" s="32"/>
      <c r="VRW45" s="32"/>
      <c r="VSA45" s="32"/>
      <c r="VSE45" s="32"/>
      <c r="VSI45" s="32"/>
      <c r="VSM45" s="32"/>
      <c r="VSQ45" s="32"/>
      <c r="VSU45" s="32"/>
      <c r="VSY45" s="32"/>
      <c r="VTC45" s="32"/>
      <c r="VTG45" s="32"/>
      <c r="VTK45" s="32"/>
      <c r="VTO45" s="32"/>
      <c r="VTS45" s="32"/>
      <c r="VTW45" s="32"/>
      <c r="VUA45" s="32"/>
      <c r="VUE45" s="32"/>
      <c r="VUI45" s="32"/>
      <c r="VUM45" s="32"/>
      <c r="VUQ45" s="32"/>
      <c r="VUU45" s="32"/>
      <c r="VUY45" s="32"/>
      <c r="VVC45" s="32"/>
      <c r="VVG45" s="32"/>
      <c r="VVK45" s="32"/>
      <c r="VVO45" s="32"/>
      <c r="VVS45" s="32"/>
      <c r="VVW45" s="32"/>
      <c r="VWA45" s="32"/>
      <c r="VWE45" s="32"/>
      <c r="VWI45" s="32"/>
      <c r="VWM45" s="32"/>
      <c r="VWQ45" s="32"/>
      <c r="VWU45" s="32"/>
      <c r="VWY45" s="32"/>
      <c r="VXC45" s="32"/>
      <c r="VXG45" s="32"/>
      <c r="VXK45" s="32"/>
      <c r="VXO45" s="32"/>
      <c r="VXS45" s="32"/>
      <c r="VXW45" s="32"/>
      <c r="VYA45" s="32"/>
      <c r="VYE45" s="32"/>
      <c r="VYI45" s="32"/>
      <c r="VYM45" s="32"/>
      <c r="VYQ45" s="32"/>
      <c r="VYU45" s="32"/>
      <c r="VYY45" s="32"/>
      <c r="VZC45" s="32"/>
      <c r="VZG45" s="32"/>
      <c r="VZK45" s="32"/>
      <c r="VZO45" s="32"/>
      <c r="VZS45" s="32"/>
      <c r="VZW45" s="32"/>
      <c r="WAA45" s="32"/>
      <c r="WAE45" s="32"/>
      <c r="WAI45" s="32"/>
      <c r="WAM45" s="32"/>
      <c r="WAQ45" s="32"/>
      <c r="WAU45" s="32"/>
      <c r="WAY45" s="32"/>
      <c r="WBC45" s="32"/>
      <c r="WBG45" s="32"/>
      <c r="WBK45" s="32"/>
      <c r="WBO45" s="32"/>
      <c r="WBS45" s="32"/>
      <c r="WBW45" s="32"/>
      <c r="WCA45" s="32"/>
      <c r="WCE45" s="32"/>
      <c r="WCI45" s="32"/>
      <c r="WCM45" s="32"/>
      <c r="WCQ45" s="32"/>
      <c r="WCU45" s="32"/>
      <c r="WCY45" s="32"/>
      <c r="WDC45" s="32"/>
      <c r="WDG45" s="32"/>
      <c r="WDK45" s="32"/>
      <c r="WDO45" s="32"/>
      <c r="WDS45" s="32"/>
      <c r="WDW45" s="32"/>
      <c r="WEA45" s="32"/>
      <c r="WEE45" s="32"/>
      <c r="WEI45" s="32"/>
      <c r="WEM45" s="32"/>
      <c r="WEQ45" s="32"/>
      <c r="WEU45" s="32"/>
      <c r="WEY45" s="32"/>
      <c r="WFC45" s="32"/>
      <c r="WFG45" s="32"/>
      <c r="WFK45" s="32"/>
      <c r="WFO45" s="32"/>
      <c r="WFS45" s="32"/>
      <c r="WFW45" s="32"/>
      <c r="WGA45" s="32"/>
      <c r="WGE45" s="32"/>
      <c r="WGI45" s="32"/>
      <c r="WGM45" s="32"/>
      <c r="WGQ45" s="32"/>
      <c r="WGU45" s="32"/>
      <c r="WGY45" s="32"/>
      <c r="WHC45" s="32"/>
      <c r="WHG45" s="32"/>
      <c r="WHK45" s="32"/>
      <c r="WHO45" s="32"/>
      <c r="WHS45" s="32"/>
      <c r="WHW45" s="32"/>
      <c r="WIA45" s="32"/>
      <c r="WIE45" s="32"/>
      <c r="WII45" s="32"/>
      <c r="WIM45" s="32"/>
      <c r="WIQ45" s="32"/>
      <c r="WIU45" s="32"/>
      <c r="WIY45" s="32"/>
      <c r="WJC45" s="32"/>
      <c r="WJG45" s="32"/>
      <c r="WJK45" s="32"/>
      <c r="WJO45" s="32"/>
      <c r="WJS45" s="32"/>
      <c r="WJW45" s="32"/>
      <c r="WKA45" s="32"/>
      <c r="WKE45" s="32"/>
      <c r="WKI45" s="32"/>
      <c r="WKM45" s="32"/>
      <c r="WKQ45" s="32"/>
      <c r="WKU45" s="32"/>
      <c r="WKY45" s="32"/>
      <c r="WLC45" s="32"/>
      <c r="WLG45" s="32"/>
      <c r="WLK45" s="32"/>
      <c r="WLO45" s="32"/>
      <c r="WLS45" s="32"/>
      <c r="WLW45" s="32"/>
      <c r="WMA45" s="32"/>
      <c r="WME45" s="32"/>
      <c r="WMI45" s="32"/>
      <c r="WMM45" s="32"/>
      <c r="WMQ45" s="32"/>
      <c r="WMU45" s="32"/>
      <c r="WMY45" s="32"/>
      <c r="WNC45" s="32"/>
      <c r="WNG45" s="32"/>
      <c r="WNK45" s="32"/>
      <c r="WNO45" s="32"/>
      <c r="WNS45" s="32"/>
      <c r="WNW45" s="32"/>
      <c r="WOA45" s="32"/>
      <c r="WOE45" s="32"/>
      <c r="WOI45" s="32"/>
      <c r="WOM45" s="32"/>
      <c r="WOQ45" s="32"/>
      <c r="WOU45" s="32"/>
      <c r="WOY45" s="32"/>
      <c r="WPC45" s="32"/>
      <c r="WPG45" s="32"/>
      <c r="WPK45" s="32"/>
      <c r="WPO45" s="32"/>
      <c r="WPS45" s="32"/>
      <c r="WPW45" s="32"/>
      <c r="WQA45" s="32"/>
      <c r="WQE45" s="32"/>
      <c r="WQI45" s="32"/>
      <c r="WQM45" s="32"/>
      <c r="WQQ45" s="32"/>
      <c r="WQU45" s="32"/>
      <c r="WQY45" s="32"/>
      <c r="WRC45" s="32"/>
      <c r="WRG45" s="32"/>
      <c r="WRK45" s="32"/>
      <c r="WRO45" s="32"/>
      <c r="WRS45" s="32"/>
      <c r="WRW45" s="32"/>
      <c r="WSA45" s="32"/>
      <c r="WSE45" s="32"/>
      <c r="WSI45" s="32"/>
      <c r="WSM45" s="32"/>
      <c r="WSQ45" s="32"/>
      <c r="WSU45" s="32"/>
      <c r="WSY45" s="32"/>
      <c r="WTC45" s="32"/>
      <c r="WTG45" s="32"/>
      <c r="WTK45" s="32"/>
      <c r="WTO45" s="32"/>
      <c r="WTS45" s="32"/>
      <c r="WTW45" s="32"/>
      <c r="WUA45" s="32"/>
      <c r="WUE45" s="32"/>
      <c r="WUI45" s="32"/>
      <c r="WUM45" s="32"/>
      <c r="WUQ45" s="32"/>
      <c r="WUU45" s="32"/>
      <c r="WUY45" s="32"/>
      <c r="WVC45" s="32"/>
      <c r="WVG45" s="32"/>
      <c r="WVK45" s="32"/>
      <c r="WVO45" s="32"/>
      <c r="WVS45" s="32"/>
      <c r="WVW45" s="32"/>
      <c r="WWA45" s="32"/>
      <c r="WWE45" s="32"/>
      <c r="WWI45" s="32"/>
      <c r="WWM45" s="32"/>
      <c r="WWQ45" s="32"/>
      <c r="WWU45" s="32"/>
      <c r="WWY45" s="32"/>
      <c r="WXC45" s="32"/>
      <c r="WXG45" s="32"/>
      <c r="WXK45" s="32"/>
      <c r="WXO45" s="32"/>
      <c r="WXS45" s="32"/>
      <c r="WXW45" s="32"/>
      <c r="WYA45" s="32"/>
      <c r="WYE45" s="32"/>
      <c r="WYI45" s="32"/>
      <c r="WYM45" s="32"/>
      <c r="WYQ45" s="32"/>
      <c r="WYU45" s="32"/>
      <c r="WYY45" s="32"/>
      <c r="WZC45" s="32"/>
      <c r="WZG45" s="32"/>
      <c r="WZK45" s="32"/>
      <c r="WZO45" s="32"/>
      <c r="WZS45" s="32"/>
      <c r="WZW45" s="32"/>
      <c r="XAA45" s="32"/>
      <c r="XAE45" s="32"/>
      <c r="XAI45" s="32"/>
      <c r="XAM45" s="32"/>
      <c r="XAQ45" s="32"/>
      <c r="XAU45" s="32"/>
      <c r="XAY45" s="32"/>
      <c r="XBC45" s="32"/>
      <c r="XBG45" s="32"/>
      <c r="XBK45" s="32"/>
      <c r="XBO45" s="32"/>
      <c r="XBS45" s="32"/>
      <c r="XBW45" s="32"/>
      <c r="XCA45" s="32"/>
      <c r="XCE45" s="32"/>
      <c r="XCI45" s="32"/>
      <c r="XCM45" s="32"/>
      <c r="XCQ45" s="32"/>
      <c r="XCU45" s="32"/>
      <c r="XCY45" s="32"/>
      <c r="XDC45" s="32"/>
      <c r="XDG45" s="32"/>
      <c r="XDK45" s="32"/>
      <c r="XDO45" s="32"/>
      <c r="XDS45" s="32"/>
      <c r="XDW45" s="32"/>
      <c r="XEA45" s="32"/>
      <c r="XEE45" s="32"/>
      <c r="XEI45" s="32"/>
      <c r="XEM45" s="32"/>
      <c r="XEQ45" s="32"/>
      <c r="XEU45" s="32"/>
      <c r="XEY45" s="32"/>
    </row>
    <row r="54" spans="1:2">
      <c r="A54" s="27"/>
      <c r="B54" s="2"/>
    </row>
  </sheetData>
  <mergeCells count="4">
    <mergeCell ref="A3:A15"/>
    <mergeCell ref="A17:A26"/>
    <mergeCell ref="A28:A33"/>
    <mergeCell ref="A35:A38"/>
  </mergeCells>
  <hyperlinks>
    <hyperlink ref="C8" r:id="rId1" xr:uid="{9E73AB31-8901-5343-9945-A1B02AAEAA5A}"/>
    <hyperlink ref="C33" r:id="rId2" display="https://quillbot.com/privacy_x000a__x000a_&quot;When you use QuillBot’s premium services under a Team Plan, we will not use your text inputs for the purposes of training our language models. This is a default setting for all QuillBot Team Plan users that does not require an opt-out or any action by the Team Plan Owner or user.&quot;" xr:uid="{8DB8AFB2-54BF-8943-84F2-006F7119F047}"/>
  </hyperlinks>
  <pageMargins left="0.7" right="0.7" top="0.75" bottom="0.75" header="0.3" footer="0.3"/>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4121B8-DEB1-FA4C-A81B-C627DAC9F303}">
  <sheetPr>
    <tabColor rgb="FFDBAA1D"/>
  </sheetPr>
  <dimension ref="A1:D211"/>
  <sheetViews>
    <sheetView topLeftCell="A26" zoomScale="109" zoomScaleNormal="109" workbookViewId="0">
      <selection activeCell="C38" sqref="C38"/>
    </sheetView>
  </sheetViews>
  <sheetFormatPr baseColWidth="10" defaultRowHeight="16"/>
  <cols>
    <col min="1" max="1" width="25.83203125" style="12" customWidth="1"/>
    <col min="2" max="2" width="49.6640625" style="12" bestFit="1" customWidth="1"/>
    <col min="3" max="3" width="72.33203125" style="12" customWidth="1"/>
    <col min="4" max="4" width="57.83203125" style="12" customWidth="1"/>
    <col min="5" max="16384" width="10.83203125" style="12"/>
  </cols>
  <sheetData>
    <row r="1" spans="1:4" ht="81" customHeight="1">
      <c r="A1" s="45" t="s">
        <v>133</v>
      </c>
      <c r="D1" s="54" t="s">
        <v>348</v>
      </c>
    </row>
    <row r="2" spans="1:4" ht="17">
      <c r="A2" s="37" t="s">
        <v>166</v>
      </c>
      <c r="B2" s="37" t="s">
        <v>233</v>
      </c>
      <c r="C2" s="37" t="s">
        <v>167</v>
      </c>
    </row>
    <row r="3" spans="1:4" ht="17">
      <c r="A3" s="239" t="s">
        <v>168</v>
      </c>
      <c r="B3" s="23" t="s">
        <v>169</v>
      </c>
      <c r="C3" s="23" t="s">
        <v>133</v>
      </c>
    </row>
    <row r="4" spans="1:4" ht="17">
      <c r="A4" s="240"/>
      <c r="B4" s="23" t="s">
        <v>171</v>
      </c>
      <c r="C4" s="23" t="s">
        <v>133</v>
      </c>
    </row>
    <row r="5" spans="1:4" ht="17">
      <c r="A5" s="240"/>
      <c r="B5" s="23" t="s">
        <v>173</v>
      </c>
      <c r="C5" s="47">
        <v>2023</v>
      </c>
    </row>
    <row r="6" spans="1:4" ht="17">
      <c r="A6" s="240"/>
      <c r="B6" s="23" t="s">
        <v>313</v>
      </c>
      <c r="C6" s="23" t="s">
        <v>314</v>
      </c>
    </row>
    <row r="7" spans="1:4" ht="17">
      <c r="A7" s="240"/>
      <c r="B7" s="23" t="s">
        <v>175</v>
      </c>
      <c r="C7" s="23" t="s">
        <v>552</v>
      </c>
    </row>
    <row r="8" spans="1:4" ht="17">
      <c r="A8" s="240"/>
      <c r="B8" s="23" t="s">
        <v>177</v>
      </c>
      <c r="C8" s="49" t="s">
        <v>132</v>
      </c>
    </row>
    <row r="9" spans="1:4" ht="17">
      <c r="A9" s="240"/>
      <c r="B9" s="23" t="s">
        <v>179</v>
      </c>
      <c r="C9" s="23" t="s">
        <v>605</v>
      </c>
    </row>
    <row r="10" spans="1:4" ht="17">
      <c r="A10" s="240"/>
      <c r="B10" s="23" t="s">
        <v>181</v>
      </c>
      <c r="C10" s="23" t="s">
        <v>604</v>
      </c>
    </row>
    <row r="11" spans="1:4" ht="51">
      <c r="A11" s="240"/>
      <c r="B11" s="23" t="s">
        <v>183</v>
      </c>
      <c r="C11" s="23" t="s">
        <v>352</v>
      </c>
    </row>
    <row r="12" spans="1:4" ht="102">
      <c r="A12" s="240"/>
      <c r="B12" s="23" t="s">
        <v>187</v>
      </c>
      <c r="C12" s="23" t="s">
        <v>349</v>
      </c>
    </row>
    <row r="13" spans="1:4" ht="17">
      <c r="A13" s="240"/>
      <c r="B13" s="23" t="s">
        <v>277</v>
      </c>
      <c r="C13" s="23" t="s">
        <v>350</v>
      </c>
    </row>
    <row r="14" spans="1:4" ht="17">
      <c r="A14" s="240"/>
      <c r="B14" s="23" t="s">
        <v>189</v>
      </c>
      <c r="C14" s="23" t="s">
        <v>337</v>
      </c>
    </row>
    <row r="15" spans="1:4" ht="17">
      <c r="A15" s="241"/>
      <c r="B15" s="23" t="s">
        <v>191</v>
      </c>
      <c r="C15" s="23" t="s">
        <v>143</v>
      </c>
    </row>
    <row r="16" spans="1:4">
      <c r="A16" s="39"/>
      <c r="B16" s="40"/>
      <c r="C16" s="40"/>
    </row>
    <row r="17" spans="1:3" ht="17">
      <c r="A17" s="242" t="s">
        <v>126</v>
      </c>
      <c r="B17" s="23" t="s">
        <v>193</v>
      </c>
      <c r="C17" s="23" t="s">
        <v>355</v>
      </c>
    </row>
    <row r="18" spans="1:3" ht="17">
      <c r="A18" s="243"/>
      <c r="B18" s="23" t="s">
        <v>194</v>
      </c>
      <c r="C18" s="23" t="s">
        <v>195</v>
      </c>
    </row>
    <row r="19" spans="1:3" ht="17">
      <c r="A19" s="243"/>
      <c r="B19" s="23" t="s">
        <v>196</v>
      </c>
      <c r="C19" s="23" t="s">
        <v>197</v>
      </c>
    </row>
    <row r="20" spans="1:3" ht="34">
      <c r="A20" s="243"/>
      <c r="B20" s="23" t="s">
        <v>198</v>
      </c>
      <c r="C20" s="23" t="s">
        <v>199</v>
      </c>
    </row>
    <row r="21" spans="1:3" ht="34">
      <c r="A21" s="243"/>
      <c r="B21" s="23" t="s">
        <v>200</v>
      </c>
      <c r="C21" s="23" t="s">
        <v>201</v>
      </c>
    </row>
    <row r="22" spans="1:3" ht="85">
      <c r="A22" s="243"/>
      <c r="B22" s="23" t="s">
        <v>202</v>
      </c>
      <c r="C22" s="23" t="s">
        <v>606</v>
      </c>
    </row>
    <row r="23" spans="1:3" ht="17">
      <c r="A23" s="243"/>
      <c r="B23" s="23" t="s">
        <v>204</v>
      </c>
      <c r="C23" s="23" t="s">
        <v>344</v>
      </c>
    </row>
    <row r="24" spans="1:3" ht="17">
      <c r="A24" s="243"/>
      <c r="B24" s="23" t="s">
        <v>205</v>
      </c>
      <c r="C24" s="23" t="s">
        <v>254</v>
      </c>
    </row>
    <row r="25" spans="1:3" ht="102">
      <c r="A25" s="243"/>
      <c r="B25" s="23" t="s">
        <v>206</v>
      </c>
      <c r="C25" s="23" t="s">
        <v>607</v>
      </c>
    </row>
    <row r="26" spans="1:3" ht="34">
      <c r="A26" s="244"/>
      <c r="B26" s="23" t="s">
        <v>207</v>
      </c>
      <c r="C26" s="23" t="s">
        <v>353</v>
      </c>
    </row>
    <row r="27" spans="1:3">
      <c r="A27" s="39"/>
      <c r="B27" s="40"/>
      <c r="C27" s="40"/>
    </row>
    <row r="28" spans="1:3" ht="68">
      <c r="A28" s="242" t="s">
        <v>209</v>
      </c>
      <c r="B28" s="23" t="s">
        <v>294</v>
      </c>
      <c r="C28" s="23" t="s">
        <v>524</v>
      </c>
    </row>
    <row r="29" spans="1:3" ht="34">
      <c r="A29" s="243"/>
      <c r="B29" s="23" t="s">
        <v>210</v>
      </c>
      <c r="C29" s="23" t="s">
        <v>351</v>
      </c>
    </row>
    <row r="30" spans="1:3" ht="17">
      <c r="A30" s="243"/>
      <c r="B30" s="23" t="s">
        <v>211</v>
      </c>
      <c r="C30" s="23" t="s">
        <v>362</v>
      </c>
    </row>
    <row r="31" spans="1:3" ht="17">
      <c r="A31" s="243"/>
      <c r="B31" s="23" t="s">
        <v>213</v>
      </c>
      <c r="C31" s="23" t="s">
        <v>612</v>
      </c>
    </row>
    <row r="32" spans="1:3" ht="17">
      <c r="A32" s="243"/>
      <c r="B32" s="23" t="s">
        <v>215</v>
      </c>
      <c r="C32" s="23" t="s">
        <v>608</v>
      </c>
    </row>
    <row r="33" spans="1:4" ht="17">
      <c r="A33" s="244"/>
      <c r="B33" s="23" t="s">
        <v>217</v>
      </c>
      <c r="C33" s="23"/>
    </row>
    <row r="34" spans="1:4">
      <c r="A34" s="43"/>
      <c r="B34" s="44"/>
      <c r="C34" s="44"/>
    </row>
    <row r="35" spans="1:4" ht="17">
      <c r="A35" s="242" t="s">
        <v>219</v>
      </c>
      <c r="B35" s="23" t="s">
        <v>220</v>
      </c>
      <c r="C35" s="205" t="s">
        <v>609</v>
      </c>
    </row>
    <row r="36" spans="1:4" ht="51">
      <c r="A36" s="243"/>
      <c r="B36" s="23" t="s">
        <v>222</v>
      </c>
      <c r="C36" s="23" t="s">
        <v>346</v>
      </c>
    </row>
    <row r="37" spans="1:4" ht="17">
      <c r="A37" s="243"/>
      <c r="B37" s="23" t="s">
        <v>224</v>
      </c>
      <c r="C37" s="23" t="s">
        <v>615</v>
      </c>
    </row>
    <row r="38" spans="1:4" ht="17">
      <c r="A38" s="244"/>
      <c r="B38" s="23" t="s">
        <v>226</v>
      </c>
      <c r="C38" s="23" t="s">
        <v>354</v>
      </c>
    </row>
    <row r="39" spans="1:4">
      <c r="A39" s="50"/>
      <c r="C39" s="51"/>
      <c r="D39" s="13"/>
    </row>
    <row r="40" spans="1:4">
      <c r="A40" s="50"/>
      <c r="B40" s="52"/>
      <c r="C40" s="52"/>
    </row>
    <row r="41" spans="1:4">
      <c r="A41" s="50"/>
      <c r="B41" s="53"/>
      <c r="C41" s="52"/>
    </row>
    <row r="42" spans="1:4">
      <c r="A42" s="50"/>
      <c r="B42" s="52"/>
      <c r="C42" s="52"/>
    </row>
    <row r="43" spans="1:4">
      <c r="A43" s="50"/>
      <c r="B43" s="52"/>
      <c r="C43" s="52"/>
    </row>
    <row r="44" spans="1:4">
      <c r="A44" s="50"/>
      <c r="B44" s="52"/>
      <c r="C44" s="52"/>
    </row>
    <row r="45" spans="1:4">
      <c r="A45" s="50"/>
      <c r="B45" s="52"/>
      <c r="C45" s="52"/>
    </row>
    <row r="46" spans="1:4">
      <c r="A46" s="50"/>
      <c r="B46" s="52"/>
      <c r="C46" s="52"/>
    </row>
    <row r="47" spans="1:4">
      <c r="A47" s="50"/>
      <c r="B47" s="52"/>
      <c r="C47" s="52"/>
    </row>
    <row r="48" spans="1:4">
      <c r="A48" s="50"/>
      <c r="B48" s="52"/>
      <c r="C48" s="52"/>
    </row>
    <row r="49" spans="1:3">
      <c r="A49" s="50"/>
      <c r="B49" s="52"/>
      <c r="C49" s="52"/>
    </row>
    <row r="50" spans="1:3">
      <c r="A50" s="50"/>
      <c r="B50" s="52"/>
      <c r="C50" s="52"/>
    </row>
    <row r="51" spans="1:3">
      <c r="A51" s="50"/>
      <c r="B51" s="52"/>
      <c r="C51" s="52"/>
    </row>
    <row r="52" spans="1:3">
      <c r="A52" s="50"/>
      <c r="B52" s="52"/>
      <c r="C52" s="52"/>
    </row>
    <row r="53" spans="1:3">
      <c r="A53" s="50"/>
      <c r="B53" s="52"/>
      <c r="C53" s="52"/>
    </row>
    <row r="54" spans="1:3">
      <c r="A54" s="50"/>
      <c r="B54" s="52"/>
      <c r="C54" s="52"/>
    </row>
    <row r="55" spans="1:3">
      <c r="A55" s="50"/>
      <c r="B55" s="52"/>
      <c r="C55" s="52"/>
    </row>
    <row r="56" spans="1:3">
      <c r="A56" s="50"/>
      <c r="B56" s="52"/>
      <c r="C56" s="52"/>
    </row>
    <row r="57" spans="1:3">
      <c r="A57" s="50"/>
      <c r="B57" s="52"/>
      <c r="C57" s="52"/>
    </row>
    <row r="58" spans="1:3">
      <c r="A58" s="50"/>
      <c r="B58" s="52"/>
      <c r="C58" s="52"/>
    </row>
    <row r="59" spans="1:3">
      <c r="A59" s="50"/>
      <c r="B59" s="52"/>
      <c r="C59" s="52"/>
    </row>
    <row r="60" spans="1:3">
      <c r="A60" s="50"/>
      <c r="B60" s="52"/>
      <c r="C60" s="52"/>
    </row>
    <row r="61" spans="1:3">
      <c r="A61" s="50"/>
      <c r="B61" s="52"/>
      <c r="C61" s="52"/>
    </row>
    <row r="62" spans="1:3">
      <c r="A62" s="50"/>
      <c r="B62" s="52"/>
      <c r="C62" s="52"/>
    </row>
    <row r="63" spans="1:3">
      <c r="A63" s="50"/>
      <c r="B63" s="52"/>
      <c r="C63" s="52"/>
    </row>
    <row r="64" spans="1:3">
      <c r="A64" s="50"/>
      <c r="B64" s="52"/>
      <c r="C64" s="52"/>
    </row>
    <row r="65" spans="1:3">
      <c r="A65" s="50"/>
      <c r="B65" s="52"/>
      <c r="C65" s="52"/>
    </row>
    <row r="66" spans="1:3">
      <c r="A66" s="50"/>
      <c r="B66" s="52"/>
      <c r="C66" s="52"/>
    </row>
    <row r="67" spans="1:3">
      <c r="A67" s="50"/>
      <c r="B67" s="52"/>
      <c r="C67" s="52"/>
    </row>
    <row r="68" spans="1:3">
      <c r="A68" s="50"/>
      <c r="B68" s="52"/>
      <c r="C68" s="52"/>
    </row>
    <row r="69" spans="1:3">
      <c r="A69" s="50"/>
      <c r="B69" s="52"/>
      <c r="C69" s="52"/>
    </row>
    <row r="70" spans="1:3">
      <c r="A70" s="50"/>
      <c r="B70" s="52"/>
      <c r="C70" s="52"/>
    </row>
    <row r="71" spans="1:3">
      <c r="A71" s="50"/>
      <c r="B71" s="52"/>
      <c r="C71" s="52"/>
    </row>
    <row r="72" spans="1:3">
      <c r="A72" s="50"/>
      <c r="B72" s="52"/>
      <c r="C72" s="52"/>
    </row>
    <row r="73" spans="1:3">
      <c r="A73" s="50"/>
      <c r="B73" s="52"/>
      <c r="C73" s="52"/>
    </row>
    <row r="74" spans="1:3">
      <c r="A74" s="50"/>
      <c r="B74" s="52"/>
      <c r="C74" s="52"/>
    </row>
    <row r="75" spans="1:3">
      <c r="A75" s="52"/>
      <c r="B75" s="53"/>
      <c r="C75" s="52"/>
    </row>
    <row r="174" spans="1:3" ht="17">
      <c r="A174" s="37" t="s">
        <v>166</v>
      </c>
      <c r="B174" s="37" t="s">
        <v>233</v>
      </c>
      <c r="C174" s="37" t="s">
        <v>167</v>
      </c>
    </row>
    <row r="175" spans="1:3" ht="17">
      <c r="A175" s="239" t="s">
        <v>168</v>
      </c>
      <c r="B175" s="23" t="s">
        <v>169</v>
      </c>
      <c r="C175" s="23" t="s">
        <v>133</v>
      </c>
    </row>
    <row r="176" spans="1:3" ht="17">
      <c r="A176" s="240"/>
      <c r="B176" s="23" t="s">
        <v>171</v>
      </c>
      <c r="C176" s="23"/>
    </row>
    <row r="177" spans="1:3" ht="17">
      <c r="A177" s="240"/>
      <c r="B177" s="23" t="s">
        <v>173</v>
      </c>
      <c r="C177" s="23">
        <v>2023</v>
      </c>
    </row>
    <row r="178" spans="1:3" ht="17">
      <c r="A178" s="240"/>
      <c r="B178" s="23" t="s">
        <v>313</v>
      </c>
      <c r="C178" s="23"/>
    </row>
    <row r="179" spans="1:3" ht="17">
      <c r="A179" s="240"/>
      <c r="B179" s="23" t="s">
        <v>175</v>
      </c>
      <c r="C179" s="23"/>
    </row>
    <row r="180" spans="1:3" ht="17">
      <c r="A180" s="240"/>
      <c r="B180" s="23" t="s">
        <v>177</v>
      </c>
      <c r="C180" s="49" t="s">
        <v>132</v>
      </c>
    </row>
    <row r="181" spans="1:3" ht="17">
      <c r="A181" s="240"/>
      <c r="B181" s="23" t="s">
        <v>179</v>
      </c>
      <c r="C181" s="23"/>
    </row>
    <row r="182" spans="1:3" ht="17">
      <c r="A182" s="240"/>
      <c r="B182" s="23" t="s">
        <v>181</v>
      </c>
      <c r="C182" s="23"/>
    </row>
    <row r="183" spans="1:3" ht="34">
      <c r="A183" s="240"/>
      <c r="B183" s="23" t="s">
        <v>183</v>
      </c>
      <c r="C183" s="23" t="s">
        <v>134</v>
      </c>
    </row>
    <row r="184" spans="1:3" ht="17">
      <c r="A184" s="240"/>
      <c r="B184" s="23" t="s">
        <v>185</v>
      </c>
      <c r="C184" s="23"/>
    </row>
    <row r="185" spans="1:3" ht="34">
      <c r="A185" s="240"/>
      <c r="B185" s="23" t="s">
        <v>187</v>
      </c>
      <c r="C185" s="23" t="s">
        <v>144</v>
      </c>
    </row>
    <row r="186" spans="1:3" ht="17">
      <c r="A186" s="240"/>
      <c r="B186" s="23" t="s">
        <v>277</v>
      </c>
      <c r="C186" s="23"/>
    </row>
    <row r="187" spans="1:3" ht="17">
      <c r="A187" s="240"/>
      <c r="B187" s="23" t="s">
        <v>189</v>
      </c>
      <c r="C187" s="23"/>
    </row>
    <row r="188" spans="1:3" ht="17">
      <c r="A188" s="241"/>
      <c r="B188" s="23" t="s">
        <v>191</v>
      </c>
      <c r="C188" s="23"/>
    </row>
    <row r="189" spans="1:3">
      <c r="A189" s="39"/>
      <c r="B189" s="40"/>
      <c r="C189" s="40"/>
    </row>
    <row r="190" spans="1:3" ht="17">
      <c r="A190" s="242" t="s">
        <v>126</v>
      </c>
      <c r="B190" s="23" t="s">
        <v>193</v>
      </c>
      <c r="C190" s="23" t="s">
        <v>246</v>
      </c>
    </row>
    <row r="191" spans="1:3" ht="17">
      <c r="A191" s="243"/>
      <c r="B191" s="23" t="s">
        <v>194</v>
      </c>
      <c r="C191" s="23" t="s">
        <v>195</v>
      </c>
    </row>
    <row r="192" spans="1:3" ht="17">
      <c r="A192" s="243"/>
      <c r="B192" s="23" t="s">
        <v>196</v>
      </c>
      <c r="C192" s="23" t="s">
        <v>197</v>
      </c>
    </row>
    <row r="193" spans="1:3" ht="34">
      <c r="A193" s="243"/>
      <c r="B193" s="23" t="s">
        <v>198</v>
      </c>
      <c r="C193" s="23" t="s">
        <v>199</v>
      </c>
    </row>
    <row r="194" spans="1:3" ht="34">
      <c r="A194" s="243"/>
      <c r="B194" s="23" t="s">
        <v>200</v>
      </c>
      <c r="C194" s="23" t="s">
        <v>201</v>
      </c>
    </row>
    <row r="195" spans="1:3" ht="51">
      <c r="A195" s="243"/>
      <c r="B195" s="23" t="s">
        <v>202</v>
      </c>
      <c r="C195" s="23" t="s">
        <v>138</v>
      </c>
    </row>
    <row r="196" spans="1:3" ht="17">
      <c r="A196" s="243"/>
      <c r="B196" s="23" t="s">
        <v>204</v>
      </c>
      <c r="C196" s="23" t="s">
        <v>344</v>
      </c>
    </row>
    <row r="197" spans="1:3" ht="17">
      <c r="A197" s="243"/>
      <c r="B197" s="23" t="s">
        <v>205</v>
      </c>
      <c r="C197" s="23" t="s">
        <v>254</v>
      </c>
    </row>
    <row r="198" spans="1:3" ht="68">
      <c r="A198" s="243"/>
      <c r="B198" s="23" t="s">
        <v>206</v>
      </c>
      <c r="C198" s="23" t="s">
        <v>345</v>
      </c>
    </row>
    <row r="199" spans="1:3" ht="17">
      <c r="A199" s="244"/>
      <c r="B199" s="23" t="s">
        <v>207</v>
      </c>
      <c r="C199" s="23"/>
    </row>
    <row r="200" spans="1:3">
      <c r="A200" s="39"/>
      <c r="B200" s="40"/>
      <c r="C200" s="40"/>
    </row>
    <row r="201" spans="1:3" ht="17">
      <c r="A201" s="242" t="s">
        <v>209</v>
      </c>
      <c r="B201" s="23" t="s">
        <v>294</v>
      </c>
      <c r="C201" s="42" t="s">
        <v>343</v>
      </c>
    </row>
    <row r="202" spans="1:3" ht="17">
      <c r="A202" s="243"/>
      <c r="B202" s="23" t="s">
        <v>210</v>
      </c>
      <c r="C202" s="23"/>
    </row>
    <row r="203" spans="1:3" ht="17">
      <c r="A203" s="243"/>
      <c r="B203" s="23" t="s">
        <v>211</v>
      </c>
      <c r="C203" s="23"/>
    </row>
    <row r="204" spans="1:3" ht="17">
      <c r="A204" s="243"/>
      <c r="B204" s="23" t="s">
        <v>213</v>
      </c>
      <c r="C204" s="23"/>
    </row>
    <row r="205" spans="1:3" ht="17">
      <c r="A205" s="243"/>
      <c r="B205" s="23" t="s">
        <v>215</v>
      </c>
      <c r="C205" s="23"/>
    </row>
    <row r="206" spans="1:3" ht="17">
      <c r="A206" s="244"/>
      <c r="B206" s="23" t="s">
        <v>217</v>
      </c>
      <c r="C206" s="23"/>
    </row>
    <row r="207" spans="1:3">
      <c r="A207" s="43"/>
      <c r="B207" s="44"/>
      <c r="C207" s="44"/>
    </row>
    <row r="208" spans="1:3" ht="17">
      <c r="A208" s="242" t="s">
        <v>219</v>
      </c>
      <c r="B208" s="23" t="s">
        <v>220</v>
      </c>
      <c r="C208" s="23"/>
    </row>
    <row r="209" spans="1:3" ht="51">
      <c r="A209" s="243"/>
      <c r="B209" s="23" t="s">
        <v>222</v>
      </c>
      <c r="C209" s="23" t="s">
        <v>346</v>
      </c>
    </row>
    <row r="210" spans="1:3" ht="17">
      <c r="A210" s="243"/>
      <c r="B210" s="23" t="s">
        <v>224</v>
      </c>
      <c r="C210" s="23" t="s">
        <v>347</v>
      </c>
    </row>
    <row r="211" spans="1:3" ht="17">
      <c r="A211" s="244"/>
      <c r="B211" s="23" t="s">
        <v>226</v>
      </c>
      <c r="C211" s="23"/>
    </row>
  </sheetData>
  <mergeCells count="8">
    <mergeCell ref="A175:A188"/>
    <mergeCell ref="A190:A199"/>
    <mergeCell ref="A201:A206"/>
    <mergeCell ref="A208:A211"/>
    <mergeCell ref="A3:A15"/>
    <mergeCell ref="A17:A26"/>
    <mergeCell ref="A28:A33"/>
    <mergeCell ref="A35:A38"/>
  </mergeCells>
  <hyperlinks>
    <hyperlink ref="C180" r:id="rId1" xr:uid="{4F0A62D9-A9D2-6747-B3A7-7F6655217642}"/>
    <hyperlink ref="C8" r:id="rId2" xr:uid="{AC789577-E328-CF46-ABC8-A2D8388E9D44}"/>
  </hyperlinks>
  <pageMargins left="0.7" right="0.7" top="0.75" bottom="0.75" header="0.3" footer="0.3"/>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10B800-3F8F-B24C-8F54-EBB43E01113D}">
  <sheetPr>
    <tabColor rgb="FFDBAA1D"/>
  </sheetPr>
  <dimension ref="A1:D38"/>
  <sheetViews>
    <sheetView topLeftCell="A25" workbookViewId="0">
      <selection activeCell="D37" sqref="D37"/>
    </sheetView>
  </sheetViews>
  <sheetFormatPr baseColWidth="10" defaultRowHeight="16"/>
  <cols>
    <col min="1" max="1" width="20.83203125" style="12" customWidth="1"/>
    <col min="2" max="2" width="49" style="12" bestFit="1" customWidth="1"/>
    <col min="3" max="3" width="87.1640625" style="12" customWidth="1"/>
    <col min="4" max="4" width="71.83203125" style="12" customWidth="1"/>
    <col min="5" max="16384" width="10.83203125" style="12"/>
  </cols>
  <sheetData>
    <row r="1" spans="1:4" ht="90" customHeight="1">
      <c r="A1" s="45" t="s">
        <v>141</v>
      </c>
      <c r="B1" s="46"/>
      <c r="D1" s="49" t="s">
        <v>342</v>
      </c>
    </row>
    <row r="2" spans="1:4" ht="17">
      <c r="A2" s="37" t="s">
        <v>166</v>
      </c>
      <c r="B2" s="37" t="s">
        <v>233</v>
      </c>
      <c r="C2" s="37" t="s">
        <v>234</v>
      </c>
    </row>
    <row r="3" spans="1:4" ht="17">
      <c r="A3" s="239" t="s">
        <v>168</v>
      </c>
      <c r="B3" s="23" t="s">
        <v>169</v>
      </c>
      <c r="C3" s="23" t="s">
        <v>141</v>
      </c>
    </row>
    <row r="4" spans="1:4" ht="17">
      <c r="A4" s="240"/>
      <c r="B4" s="23" t="s">
        <v>171</v>
      </c>
      <c r="C4" s="23" t="s">
        <v>340</v>
      </c>
    </row>
    <row r="5" spans="1:4" ht="17">
      <c r="A5" s="240"/>
      <c r="B5" s="23" t="s">
        <v>173</v>
      </c>
      <c r="C5" s="47">
        <v>2015</v>
      </c>
    </row>
    <row r="6" spans="1:4" ht="17">
      <c r="A6" s="240"/>
      <c r="B6" s="23" t="s">
        <v>313</v>
      </c>
      <c r="C6" s="23" t="s">
        <v>341</v>
      </c>
    </row>
    <row r="7" spans="1:4" ht="17">
      <c r="A7" s="240"/>
      <c r="B7" s="23" t="s">
        <v>175</v>
      </c>
      <c r="C7" s="38" t="s">
        <v>552</v>
      </c>
    </row>
    <row r="8" spans="1:4" ht="17">
      <c r="A8" s="240"/>
      <c r="B8" s="23" t="s">
        <v>177</v>
      </c>
      <c r="C8" s="25" t="s">
        <v>319</v>
      </c>
    </row>
    <row r="9" spans="1:4" ht="17">
      <c r="A9" s="240"/>
      <c r="B9" s="23" t="s">
        <v>179</v>
      </c>
      <c r="C9" s="38" t="s">
        <v>266</v>
      </c>
    </row>
    <row r="10" spans="1:4" ht="17">
      <c r="A10" s="240"/>
      <c r="B10" s="23" t="s">
        <v>181</v>
      </c>
      <c r="C10" s="23" t="s">
        <v>604</v>
      </c>
    </row>
    <row r="11" spans="1:4" ht="51">
      <c r="A11" s="240"/>
      <c r="B11" s="23" t="s">
        <v>183</v>
      </c>
      <c r="C11" s="23" t="s">
        <v>597</v>
      </c>
    </row>
    <row r="12" spans="1:4" ht="34">
      <c r="A12" s="240"/>
      <c r="B12" s="23" t="s">
        <v>187</v>
      </c>
      <c r="C12" s="38" t="s">
        <v>339</v>
      </c>
    </row>
    <row r="13" spans="1:4" ht="17">
      <c r="A13" s="240"/>
      <c r="B13" s="23" t="s">
        <v>277</v>
      </c>
      <c r="C13" s="23" t="s">
        <v>598</v>
      </c>
    </row>
    <row r="14" spans="1:4" ht="17">
      <c r="A14" s="240"/>
      <c r="B14" s="23" t="s">
        <v>189</v>
      </c>
      <c r="C14" s="23" t="s">
        <v>337</v>
      </c>
    </row>
    <row r="15" spans="1:4" ht="17">
      <c r="A15" s="241"/>
      <c r="B15" s="23" t="s">
        <v>191</v>
      </c>
      <c r="C15" s="23" t="s">
        <v>336</v>
      </c>
    </row>
    <row r="16" spans="1:4">
      <c r="A16" s="39"/>
      <c r="B16" s="40"/>
      <c r="C16" s="41"/>
    </row>
    <row r="17" spans="1:3" ht="17">
      <c r="A17" s="242" t="s">
        <v>126</v>
      </c>
      <c r="B17" s="23" t="s">
        <v>193</v>
      </c>
      <c r="C17" s="38" t="s">
        <v>320</v>
      </c>
    </row>
    <row r="18" spans="1:3" ht="17">
      <c r="A18" s="243"/>
      <c r="B18" s="23" t="s">
        <v>194</v>
      </c>
      <c r="C18" s="23" t="s">
        <v>269</v>
      </c>
    </row>
    <row r="19" spans="1:3" ht="17">
      <c r="A19" s="243"/>
      <c r="B19" s="23" t="s">
        <v>196</v>
      </c>
      <c r="C19" s="23" t="s">
        <v>271</v>
      </c>
    </row>
    <row r="20" spans="1:3" ht="17">
      <c r="A20" s="243"/>
      <c r="B20" s="23" t="s">
        <v>198</v>
      </c>
      <c r="C20" s="23" t="s">
        <v>271</v>
      </c>
    </row>
    <row r="21" spans="1:3" ht="17">
      <c r="A21" s="243"/>
      <c r="B21" s="23" t="s">
        <v>200</v>
      </c>
      <c r="C21" s="23" t="s">
        <v>338</v>
      </c>
    </row>
    <row r="22" spans="1:3" ht="272">
      <c r="A22" s="243"/>
      <c r="B22" s="23" t="s">
        <v>202</v>
      </c>
      <c r="C22" s="38" t="s">
        <v>356</v>
      </c>
    </row>
    <row r="23" spans="1:3" ht="51">
      <c r="A23" s="243"/>
      <c r="B23" s="23" t="s">
        <v>204</v>
      </c>
      <c r="C23" s="23" t="s">
        <v>360</v>
      </c>
    </row>
    <row r="24" spans="1:3" ht="17">
      <c r="A24" s="243"/>
      <c r="B24" s="23" t="s">
        <v>205</v>
      </c>
      <c r="C24" s="23" t="s">
        <v>599</v>
      </c>
    </row>
    <row r="25" spans="1:3" ht="229" customHeight="1">
      <c r="A25" s="243"/>
      <c r="B25" s="23" t="s">
        <v>206</v>
      </c>
      <c r="C25" s="38" t="s">
        <v>600</v>
      </c>
    </row>
    <row r="26" spans="1:3" ht="34">
      <c r="A26" s="244"/>
      <c r="B26" s="23" t="s">
        <v>207</v>
      </c>
      <c r="C26" s="38" t="s">
        <v>601</v>
      </c>
    </row>
    <row r="27" spans="1:3">
      <c r="A27" s="39"/>
      <c r="B27" s="40"/>
      <c r="C27" s="41"/>
    </row>
    <row r="28" spans="1:3" ht="17">
      <c r="A28" s="242" t="s">
        <v>209</v>
      </c>
      <c r="B28" s="23" t="s">
        <v>294</v>
      </c>
      <c r="C28" s="23" t="s">
        <v>602</v>
      </c>
    </row>
    <row r="29" spans="1:3" ht="17">
      <c r="A29" s="243"/>
      <c r="B29" s="23" t="s">
        <v>210</v>
      </c>
      <c r="C29" s="38" t="s">
        <v>359</v>
      </c>
    </row>
    <row r="30" spans="1:3" ht="51">
      <c r="A30" s="243"/>
      <c r="B30" s="23" t="s">
        <v>211</v>
      </c>
      <c r="C30" s="23" t="s">
        <v>361</v>
      </c>
    </row>
    <row r="31" spans="1:3" ht="68">
      <c r="A31" s="243"/>
      <c r="B31" s="23" t="s">
        <v>213</v>
      </c>
      <c r="C31" s="38" t="s">
        <v>613</v>
      </c>
    </row>
    <row r="32" spans="1:3" ht="17">
      <c r="A32" s="243"/>
      <c r="B32" s="23" t="s">
        <v>215</v>
      </c>
      <c r="C32" s="23" t="s">
        <v>293</v>
      </c>
    </row>
    <row r="33" spans="1:3" ht="17">
      <c r="A33" s="244"/>
      <c r="B33" s="23" t="s">
        <v>217</v>
      </c>
      <c r="C33" s="23" t="s">
        <v>602</v>
      </c>
    </row>
    <row r="34" spans="1:3">
      <c r="A34" s="43"/>
      <c r="B34" s="44"/>
      <c r="C34" s="44"/>
    </row>
    <row r="35" spans="1:3" ht="17">
      <c r="A35" s="242" t="s">
        <v>219</v>
      </c>
      <c r="B35" s="23" t="s">
        <v>220</v>
      </c>
      <c r="C35" s="206" t="s">
        <v>611</v>
      </c>
    </row>
    <row r="36" spans="1:3" ht="17">
      <c r="A36" s="243"/>
      <c r="B36" s="23" t="s">
        <v>222</v>
      </c>
      <c r="C36" s="38" t="s">
        <v>603</v>
      </c>
    </row>
    <row r="37" spans="1:3" ht="68">
      <c r="A37" s="243"/>
      <c r="B37" s="23" t="s">
        <v>224</v>
      </c>
      <c r="C37" s="38" t="s">
        <v>614</v>
      </c>
    </row>
    <row r="38" spans="1:3" ht="17">
      <c r="A38" s="244"/>
      <c r="B38" s="23" t="s">
        <v>226</v>
      </c>
      <c r="C38" s="38"/>
    </row>
  </sheetData>
  <mergeCells count="4">
    <mergeCell ref="A3:A15"/>
    <mergeCell ref="A17:A26"/>
    <mergeCell ref="A28:A33"/>
    <mergeCell ref="A35:A38"/>
  </mergeCells>
  <hyperlinks>
    <hyperlink ref="C8" r:id="rId1" xr:uid="{ABE5E261-54A9-BF41-B686-99C86FFC7876}"/>
    <hyperlink ref="D1" r:id="rId2" display="https://www.yeschat.ai/blog-How-To-Use-SciSpace-and-Copilot-Dominate-Research-in-ONE-tool-19841_x000a_" xr:uid="{BE58A63D-3E3E-0F4C-9AB6-3DC6CD83F27F}"/>
  </hyperlinks>
  <pageMargins left="0.7" right="0.7" top="0.75" bottom="0.75" header="0.3" footer="0.3"/>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80A326-7B78-AB4F-9510-DB3646C5DA4D}">
  <sheetPr>
    <tabColor rgb="FFDBAA1D"/>
  </sheetPr>
  <dimension ref="A1:E39"/>
  <sheetViews>
    <sheetView topLeftCell="A29" workbookViewId="0">
      <selection activeCell="E32" sqref="E32"/>
    </sheetView>
  </sheetViews>
  <sheetFormatPr baseColWidth="10" defaultRowHeight="16"/>
  <cols>
    <col min="1" max="1" width="35.5" style="12" bestFit="1" customWidth="1"/>
    <col min="2" max="2" width="37" style="12" bestFit="1" customWidth="1"/>
    <col min="3" max="3" width="32.5" style="12" customWidth="1"/>
    <col min="4" max="4" width="51.6640625" style="12" customWidth="1"/>
    <col min="5" max="5" width="64" style="12" bestFit="1" customWidth="1"/>
    <col min="6" max="16384" width="10.83203125" style="12"/>
  </cols>
  <sheetData>
    <row r="1" spans="1:5" ht="91" customHeight="1">
      <c r="A1" s="45" t="s">
        <v>588</v>
      </c>
      <c r="B1" s="46"/>
      <c r="C1" s="46"/>
    </row>
    <row r="2" spans="1:5" ht="17">
      <c r="A2" s="37" t="s">
        <v>166</v>
      </c>
      <c r="B2" s="37" t="s">
        <v>233</v>
      </c>
      <c r="C2" s="37" t="s">
        <v>167</v>
      </c>
      <c r="D2" s="37" t="s">
        <v>228</v>
      </c>
      <c r="E2" s="37" t="s">
        <v>234</v>
      </c>
    </row>
    <row r="3" spans="1:5" ht="34">
      <c r="A3" s="239" t="s">
        <v>168</v>
      </c>
      <c r="B3" s="23" t="s">
        <v>169</v>
      </c>
      <c r="C3" s="23" t="s">
        <v>170</v>
      </c>
      <c r="D3" s="23" t="s">
        <v>235</v>
      </c>
      <c r="E3" s="23" t="s">
        <v>588</v>
      </c>
    </row>
    <row r="4" spans="1:5" ht="34">
      <c r="A4" s="240"/>
      <c r="B4" s="23" t="s">
        <v>171</v>
      </c>
      <c r="C4" s="23" t="s">
        <v>172</v>
      </c>
      <c r="D4" s="23" t="s">
        <v>236</v>
      </c>
      <c r="E4" s="23" t="s">
        <v>583</v>
      </c>
    </row>
    <row r="5" spans="1:5" ht="34">
      <c r="A5" s="240"/>
      <c r="B5" s="23" t="s">
        <v>173</v>
      </c>
      <c r="C5" s="23" t="s">
        <v>174</v>
      </c>
      <c r="D5" s="23" t="s">
        <v>237</v>
      </c>
      <c r="E5" s="47">
        <v>2022</v>
      </c>
    </row>
    <row r="6" spans="1:5" ht="34">
      <c r="A6" s="240"/>
      <c r="B6" s="23" t="s">
        <v>313</v>
      </c>
      <c r="C6" s="23" t="s">
        <v>316</v>
      </c>
      <c r="D6" s="23" t="s">
        <v>317</v>
      </c>
      <c r="E6" s="23" t="s">
        <v>314</v>
      </c>
    </row>
    <row r="7" spans="1:5" ht="34">
      <c r="A7" s="240"/>
      <c r="B7" s="23" t="s">
        <v>175</v>
      </c>
      <c r="C7" s="23" t="s">
        <v>176</v>
      </c>
      <c r="D7" s="23" t="s">
        <v>238</v>
      </c>
      <c r="E7" s="23" t="s">
        <v>386</v>
      </c>
    </row>
    <row r="8" spans="1:5" ht="34">
      <c r="A8" s="240"/>
      <c r="B8" s="23" t="s">
        <v>177</v>
      </c>
      <c r="C8" s="23" t="s">
        <v>178</v>
      </c>
      <c r="D8" s="23" t="s">
        <v>239</v>
      </c>
      <c r="E8" s="23" t="s">
        <v>584</v>
      </c>
    </row>
    <row r="9" spans="1:5" ht="34">
      <c r="A9" s="240"/>
      <c r="B9" s="23" t="s">
        <v>179</v>
      </c>
      <c r="C9" s="23" t="s">
        <v>180</v>
      </c>
      <c r="D9" s="38" t="s">
        <v>240</v>
      </c>
      <c r="E9" s="38"/>
    </row>
    <row r="10" spans="1:5" ht="51">
      <c r="A10" s="240"/>
      <c r="B10" s="23" t="s">
        <v>181</v>
      </c>
      <c r="C10" s="23" t="s">
        <v>182</v>
      </c>
      <c r="D10" s="38" t="s">
        <v>241</v>
      </c>
      <c r="E10" s="38"/>
    </row>
    <row r="11" spans="1:5" ht="102">
      <c r="A11" s="240"/>
      <c r="B11" s="23" t="s">
        <v>183</v>
      </c>
      <c r="C11" s="23" t="s">
        <v>184</v>
      </c>
      <c r="D11" s="23" t="s">
        <v>229</v>
      </c>
      <c r="E11" s="23"/>
    </row>
    <row r="12" spans="1:5" ht="34">
      <c r="A12" s="240"/>
      <c r="B12" s="23" t="s">
        <v>185</v>
      </c>
      <c r="C12" s="23" t="s">
        <v>186</v>
      </c>
      <c r="D12" s="23" t="s">
        <v>242</v>
      </c>
      <c r="E12" s="23"/>
    </row>
    <row r="13" spans="1:5" ht="51">
      <c r="A13" s="240"/>
      <c r="B13" s="23" t="s">
        <v>187</v>
      </c>
      <c r="C13" s="23" t="s">
        <v>188</v>
      </c>
      <c r="D13" s="38" t="s">
        <v>243</v>
      </c>
      <c r="E13" s="38"/>
    </row>
    <row r="14" spans="1:5" ht="68">
      <c r="A14" s="240"/>
      <c r="B14" s="23" t="s">
        <v>277</v>
      </c>
      <c r="C14" s="23" t="s">
        <v>291</v>
      </c>
      <c r="D14" s="38" t="s">
        <v>292</v>
      </c>
      <c r="E14" s="38"/>
    </row>
    <row r="15" spans="1:5" ht="34">
      <c r="A15" s="240"/>
      <c r="B15" s="23" t="s">
        <v>189</v>
      </c>
      <c r="C15" s="23" t="s">
        <v>190</v>
      </c>
      <c r="D15" s="23" t="s">
        <v>244</v>
      </c>
      <c r="E15" s="23"/>
    </row>
    <row r="16" spans="1:5" ht="51">
      <c r="A16" s="241"/>
      <c r="B16" s="23" t="s">
        <v>191</v>
      </c>
      <c r="C16" s="23" t="s">
        <v>192</v>
      </c>
      <c r="D16" s="23" t="s">
        <v>245</v>
      </c>
      <c r="E16" s="23"/>
    </row>
    <row r="17" spans="1:5">
      <c r="A17" s="39"/>
      <c r="B17" s="40"/>
      <c r="C17" s="40"/>
      <c r="D17" s="41"/>
      <c r="E17" s="41"/>
    </row>
    <row r="18" spans="1:5" ht="34">
      <c r="A18" s="242" t="s">
        <v>126</v>
      </c>
      <c r="B18" s="23" t="s">
        <v>193</v>
      </c>
      <c r="C18" s="23" t="s">
        <v>246</v>
      </c>
      <c r="D18" s="23" t="s">
        <v>247</v>
      </c>
      <c r="E18" s="23"/>
    </row>
    <row r="19" spans="1:5" ht="102">
      <c r="A19" s="243"/>
      <c r="B19" s="23" t="s">
        <v>194</v>
      </c>
      <c r="C19" s="23" t="s">
        <v>195</v>
      </c>
      <c r="D19" s="23" t="s">
        <v>265</v>
      </c>
      <c r="E19" s="23"/>
    </row>
    <row r="20" spans="1:5" ht="51">
      <c r="A20" s="243"/>
      <c r="B20" s="23" t="s">
        <v>196</v>
      </c>
      <c r="C20" s="23" t="s">
        <v>197</v>
      </c>
      <c r="D20" s="23" t="s">
        <v>248</v>
      </c>
      <c r="E20" s="23"/>
    </row>
    <row r="21" spans="1:5" ht="51">
      <c r="A21" s="243"/>
      <c r="B21" s="23" t="s">
        <v>198</v>
      </c>
      <c r="C21" s="23" t="s">
        <v>199</v>
      </c>
      <c r="D21" s="23" t="s">
        <v>249</v>
      </c>
      <c r="E21" s="23"/>
    </row>
    <row r="22" spans="1:5" ht="85">
      <c r="A22" s="243"/>
      <c r="B22" s="23" t="s">
        <v>200</v>
      </c>
      <c r="C22" s="23" t="s">
        <v>201</v>
      </c>
      <c r="D22" s="23" t="s">
        <v>250</v>
      </c>
      <c r="E22" s="23"/>
    </row>
    <row r="23" spans="1:5" ht="102">
      <c r="A23" s="243"/>
      <c r="B23" s="23" t="s">
        <v>202</v>
      </c>
      <c r="C23" s="23" t="s">
        <v>203</v>
      </c>
      <c r="D23" s="38" t="s">
        <v>251</v>
      </c>
      <c r="E23" s="38"/>
    </row>
    <row r="24" spans="1:5" ht="34">
      <c r="A24" s="243"/>
      <c r="B24" s="23" t="s">
        <v>204</v>
      </c>
      <c r="C24" s="23" t="s">
        <v>252</v>
      </c>
      <c r="D24" s="23" t="s">
        <v>253</v>
      </c>
      <c r="E24" s="23"/>
    </row>
    <row r="25" spans="1:5" ht="51">
      <c r="A25" s="243"/>
      <c r="B25" s="23" t="s">
        <v>205</v>
      </c>
      <c r="C25" s="23" t="s">
        <v>254</v>
      </c>
      <c r="D25" s="38" t="s">
        <v>255</v>
      </c>
      <c r="E25" s="38"/>
    </row>
    <row r="26" spans="1:5" ht="51">
      <c r="A26" s="243"/>
      <c r="B26" s="23" t="s">
        <v>206</v>
      </c>
      <c r="C26" s="23" t="s">
        <v>256</v>
      </c>
      <c r="D26" s="38" t="s">
        <v>257</v>
      </c>
      <c r="E26" s="38"/>
    </row>
    <row r="27" spans="1:5" ht="68">
      <c r="A27" s="244"/>
      <c r="B27" s="23" t="s">
        <v>207</v>
      </c>
      <c r="C27" s="23" t="s">
        <v>208</v>
      </c>
      <c r="D27" s="38" t="s">
        <v>258</v>
      </c>
      <c r="E27" s="38"/>
    </row>
    <row r="28" spans="1:5">
      <c r="A28" s="39"/>
      <c r="B28" s="40"/>
      <c r="C28" s="40"/>
      <c r="D28" s="41"/>
      <c r="E28" s="41"/>
    </row>
    <row r="29" spans="1:5" ht="102">
      <c r="A29" s="242" t="s">
        <v>209</v>
      </c>
      <c r="B29" s="23" t="s">
        <v>294</v>
      </c>
      <c r="C29" s="42" t="s">
        <v>232</v>
      </c>
      <c r="D29" s="38" t="s">
        <v>259</v>
      </c>
      <c r="E29" s="38" t="s">
        <v>552</v>
      </c>
    </row>
    <row r="30" spans="1:5" ht="68">
      <c r="A30" s="243"/>
      <c r="B30" s="23" t="s">
        <v>210</v>
      </c>
      <c r="C30" s="23" t="s">
        <v>274</v>
      </c>
      <c r="D30" s="38" t="s">
        <v>260</v>
      </c>
      <c r="E30" s="38"/>
    </row>
    <row r="31" spans="1:5" ht="51">
      <c r="A31" s="243"/>
      <c r="B31" s="23" t="s">
        <v>211</v>
      </c>
      <c r="C31" s="23" t="s">
        <v>212</v>
      </c>
      <c r="D31" s="23" t="s">
        <v>261</v>
      </c>
      <c r="E31" s="23"/>
    </row>
    <row r="32" spans="1:5" ht="51">
      <c r="A32" s="243"/>
      <c r="B32" s="23" t="s">
        <v>213</v>
      </c>
      <c r="C32" s="23" t="s">
        <v>214</v>
      </c>
      <c r="D32" s="38" t="s">
        <v>262</v>
      </c>
      <c r="E32" s="38"/>
    </row>
    <row r="33" spans="1:5" ht="68">
      <c r="A33" s="243"/>
      <c r="B33" s="23" t="s">
        <v>215</v>
      </c>
      <c r="C33" s="23" t="s">
        <v>216</v>
      </c>
      <c r="D33" s="23" t="s">
        <v>263</v>
      </c>
      <c r="E33" s="23"/>
    </row>
    <row r="34" spans="1:5" ht="51">
      <c r="A34" s="244"/>
      <c r="B34" s="23" t="s">
        <v>217</v>
      </c>
      <c r="C34" s="23" t="s">
        <v>218</v>
      </c>
      <c r="D34" s="38" t="s">
        <v>264</v>
      </c>
      <c r="E34" s="38" t="s">
        <v>619</v>
      </c>
    </row>
    <row r="35" spans="1:5">
      <c r="A35" s="43"/>
      <c r="B35" s="44"/>
      <c r="C35" s="44"/>
      <c r="D35" s="44"/>
      <c r="E35" s="44"/>
    </row>
    <row r="36" spans="1:5" ht="34">
      <c r="A36" s="242" t="s">
        <v>219</v>
      </c>
      <c r="B36" s="23" t="s">
        <v>220</v>
      </c>
      <c r="C36" s="23" t="s">
        <v>221</v>
      </c>
      <c r="D36" s="23" t="s">
        <v>231</v>
      </c>
      <c r="E36" s="23"/>
    </row>
    <row r="37" spans="1:5" ht="34">
      <c r="A37" s="243"/>
      <c r="B37" s="23" t="s">
        <v>222</v>
      </c>
      <c r="C37" s="23" t="s">
        <v>223</v>
      </c>
      <c r="D37" s="38" t="s">
        <v>230</v>
      </c>
      <c r="E37" s="38"/>
    </row>
    <row r="38" spans="1:5" ht="34">
      <c r="A38" s="243"/>
      <c r="B38" s="23" t="s">
        <v>224</v>
      </c>
      <c r="C38" s="23" t="s">
        <v>225</v>
      </c>
      <c r="D38" s="38" t="s">
        <v>230</v>
      </c>
      <c r="E38" s="38"/>
    </row>
    <row r="39" spans="1:5" ht="102">
      <c r="A39" s="244"/>
      <c r="B39" s="23" t="s">
        <v>226</v>
      </c>
      <c r="C39" s="23" t="s">
        <v>227</v>
      </c>
      <c r="D39" s="38" t="s">
        <v>230</v>
      </c>
      <c r="E39" s="38" t="s">
        <v>466</v>
      </c>
    </row>
  </sheetData>
  <mergeCells count="4">
    <mergeCell ref="A3:A16"/>
    <mergeCell ref="A18:A27"/>
    <mergeCell ref="A29:A34"/>
    <mergeCell ref="A36:A39"/>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DA8DB7-8B44-5C41-8785-EBC142D8A36D}">
  <sheetPr>
    <tabColor rgb="FFDBAA1D"/>
  </sheetPr>
  <dimension ref="A1:E39"/>
  <sheetViews>
    <sheetView workbookViewId="0">
      <selection activeCell="D8" sqref="D8"/>
    </sheetView>
  </sheetViews>
  <sheetFormatPr baseColWidth="10" defaultRowHeight="16"/>
  <cols>
    <col min="1" max="1" width="41.6640625" style="12" bestFit="1" customWidth="1"/>
    <col min="2" max="2" width="37" style="12" bestFit="1" customWidth="1"/>
    <col min="3" max="3" width="32.5" style="12" customWidth="1"/>
    <col min="4" max="4" width="51.6640625" style="12" customWidth="1"/>
    <col min="5" max="5" width="54.83203125" style="12" customWidth="1"/>
    <col min="6" max="16384" width="10.83203125" style="12"/>
  </cols>
  <sheetData>
    <row r="1" spans="1:5" ht="107" customHeight="1">
      <c r="A1" s="45" t="s">
        <v>586</v>
      </c>
      <c r="B1" s="46"/>
      <c r="C1" s="46"/>
    </row>
    <row r="2" spans="1:5" ht="17">
      <c r="A2" s="37" t="s">
        <v>166</v>
      </c>
      <c r="B2" s="37" t="s">
        <v>233</v>
      </c>
      <c r="C2" s="37" t="s">
        <v>167</v>
      </c>
      <c r="D2" s="37" t="s">
        <v>228</v>
      </c>
      <c r="E2" s="37" t="s">
        <v>234</v>
      </c>
    </row>
    <row r="3" spans="1:5" ht="34">
      <c r="A3" s="239" t="s">
        <v>168</v>
      </c>
      <c r="B3" s="23" t="s">
        <v>169</v>
      </c>
      <c r="C3" s="23" t="s">
        <v>170</v>
      </c>
      <c r="D3" s="23" t="s">
        <v>235</v>
      </c>
      <c r="E3" s="23" t="s">
        <v>585</v>
      </c>
    </row>
    <row r="4" spans="1:5" ht="34">
      <c r="A4" s="240"/>
      <c r="B4" s="23" t="s">
        <v>171</v>
      </c>
      <c r="C4" s="23" t="s">
        <v>172</v>
      </c>
      <c r="D4" s="23" t="s">
        <v>236</v>
      </c>
      <c r="E4" s="23" t="s">
        <v>586</v>
      </c>
    </row>
    <row r="5" spans="1:5" ht="34">
      <c r="A5" s="240"/>
      <c r="B5" s="23" t="s">
        <v>173</v>
      </c>
      <c r="C5" s="23" t="s">
        <v>174</v>
      </c>
      <c r="D5" s="23" t="s">
        <v>237</v>
      </c>
      <c r="E5" s="23"/>
    </row>
    <row r="6" spans="1:5" ht="34">
      <c r="A6" s="240"/>
      <c r="B6" s="23" t="s">
        <v>313</v>
      </c>
      <c r="C6" s="23" t="s">
        <v>316</v>
      </c>
      <c r="D6" s="23" t="s">
        <v>317</v>
      </c>
      <c r="E6" s="23" t="s">
        <v>587</v>
      </c>
    </row>
    <row r="7" spans="1:5" ht="51">
      <c r="A7" s="240"/>
      <c r="B7" s="23" t="s">
        <v>175</v>
      </c>
      <c r="C7" s="23" t="s">
        <v>176</v>
      </c>
      <c r="D7" s="23" t="s">
        <v>238</v>
      </c>
      <c r="E7" s="23" t="s">
        <v>387</v>
      </c>
    </row>
    <row r="8" spans="1:5" ht="51">
      <c r="A8" s="240"/>
      <c r="B8" s="23" t="s">
        <v>177</v>
      </c>
      <c r="C8" s="23" t="s">
        <v>178</v>
      </c>
      <c r="D8" s="23" t="s">
        <v>239</v>
      </c>
      <c r="E8" s="23" t="s">
        <v>584</v>
      </c>
    </row>
    <row r="9" spans="1:5" ht="34">
      <c r="A9" s="240"/>
      <c r="B9" s="23" t="s">
        <v>179</v>
      </c>
      <c r="C9" s="23" t="s">
        <v>180</v>
      </c>
      <c r="D9" s="38" t="s">
        <v>240</v>
      </c>
      <c r="E9" s="38"/>
    </row>
    <row r="10" spans="1:5" ht="51">
      <c r="A10" s="240"/>
      <c r="B10" s="23" t="s">
        <v>181</v>
      </c>
      <c r="C10" s="23" t="s">
        <v>182</v>
      </c>
      <c r="D10" s="38" t="s">
        <v>241</v>
      </c>
      <c r="E10" s="38"/>
    </row>
    <row r="11" spans="1:5" ht="102">
      <c r="A11" s="240"/>
      <c r="B11" s="23" t="s">
        <v>183</v>
      </c>
      <c r="C11" s="23" t="s">
        <v>184</v>
      </c>
      <c r="D11" s="23" t="s">
        <v>229</v>
      </c>
      <c r="E11" s="23"/>
    </row>
    <row r="12" spans="1:5" ht="34">
      <c r="A12" s="240"/>
      <c r="B12" s="23" t="s">
        <v>185</v>
      </c>
      <c r="C12" s="23" t="s">
        <v>186</v>
      </c>
      <c r="D12" s="23" t="s">
        <v>242</v>
      </c>
      <c r="E12" s="23"/>
    </row>
    <row r="13" spans="1:5" ht="51">
      <c r="A13" s="240"/>
      <c r="B13" s="23" t="s">
        <v>187</v>
      </c>
      <c r="C13" s="23" t="s">
        <v>188</v>
      </c>
      <c r="D13" s="38" t="s">
        <v>243</v>
      </c>
      <c r="E13" s="38"/>
    </row>
    <row r="14" spans="1:5" ht="68">
      <c r="A14" s="240"/>
      <c r="B14" s="23" t="s">
        <v>277</v>
      </c>
      <c r="C14" s="23" t="s">
        <v>291</v>
      </c>
      <c r="D14" s="38" t="s">
        <v>292</v>
      </c>
      <c r="E14" s="38"/>
    </row>
    <row r="15" spans="1:5" ht="34">
      <c r="A15" s="240"/>
      <c r="B15" s="23" t="s">
        <v>189</v>
      </c>
      <c r="C15" s="23" t="s">
        <v>190</v>
      </c>
      <c r="D15" s="23" t="s">
        <v>244</v>
      </c>
      <c r="E15" s="23"/>
    </row>
    <row r="16" spans="1:5" ht="51">
      <c r="A16" s="241"/>
      <c r="B16" s="23" t="s">
        <v>191</v>
      </c>
      <c r="C16" s="23" t="s">
        <v>192</v>
      </c>
      <c r="D16" s="23" t="s">
        <v>245</v>
      </c>
      <c r="E16" s="23"/>
    </row>
    <row r="17" spans="1:5">
      <c r="A17" s="39"/>
      <c r="B17" s="40"/>
      <c r="C17" s="40"/>
      <c r="D17" s="41"/>
      <c r="E17" s="41"/>
    </row>
    <row r="18" spans="1:5" ht="34">
      <c r="A18" s="242" t="s">
        <v>126</v>
      </c>
      <c r="B18" s="23" t="s">
        <v>193</v>
      </c>
      <c r="C18" s="23" t="s">
        <v>246</v>
      </c>
      <c r="D18" s="23" t="s">
        <v>247</v>
      </c>
      <c r="E18" s="23"/>
    </row>
    <row r="19" spans="1:5" ht="102">
      <c r="A19" s="243"/>
      <c r="B19" s="23" t="s">
        <v>194</v>
      </c>
      <c r="C19" s="23" t="s">
        <v>195</v>
      </c>
      <c r="D19" s="23" t="s">
        <v>265</v>
      </c>
      <c r="E19" s="23"/>
    </row>
    <row r="20" spans="1:5" ht="51">
      <c r="A20" s="243"/>
      <c r="B20" s="23" t="s">
        <v>196</v>
      </c>
      <c r="C20" s="23" t="s">
        <v>197</v>
      </c>
      <c r="D20" s="23" t="s">
        <v>248</v>
      </c>
      <c r="E20" s="23"/>
    </row>
    <row r="21" spans="1:5" ht="51">
      <c r="A21" s="243"/>
      <c r="B21" s="23" t="s">
        <v>198</v>
      </c>
      <c r="C21" s="23" t="s">
        <v>199</v>
      </c>
      <c r="D21" s="23" t="s">
        <v>249</v>
      </c>
      <c r="E21" s="23"/>
    </row>
    <row r="22" spans="1:5" ht="85">
      <c r="A22" s="243"/>
      <c r="B22" s="23" t="s">
        <v>200</v>
      </c>
      <c r="C22" s="23" t="s">
        <v>201</v>
      </c>
      <c r="D22" s="23" t="s">
        <v>250</v>
      </c>
      <c r="E22" s="23"/>
    </row>
    <row r="23" spans="1:5" ht="102">
      <c r="A23" s="243"/>
      <c r="B23" s="23" t="s">
        <v>202</v>
      </c>
      <c r="C23" s="23" t="s">
        <v>203</v>
      </c>
      <c r="D23" s="38" t="s">
        <v>251</v>
      </c>
      <c r="E23" s="38"/>
    </row>
    <row r="24" spans="1:5" ht="34">
      <c r="A24" s="243"/>
      <c r="B24" s="23" t="s">
        <v>204</v>
      </c>
      <c r="C24" s="23" t="s">
        <v>252</v>
      </c>
      <c r="D24" s="23" t="s">
        <v>253</v>
      </c>
      <c r="E24" s="23"/>
    </row>
    <row r="25" spans="1:5" ht="51">
      <c r="A25" s="243"/>
      <c r="B25" s="23" t="s">
        <v>205</v>
      </c>
      <c r="C25" s="23" t="s">
        <v>254</v>
      </c>
      <c r="D25" s="38" t="s">
        <v>255</v>
      </c>
      <c r="E25" s="38"/>
    </row>
    <row r="26" spans="1:5" ht="51">
      <c r="A26" s="243"/>
      <c r="B26" s="23" t="s">
        <v>206</v>
      </c>
      <c r="C26" s="23" t="s">
        <v>256</v>
      </c>
      <c r="D26" s="38" t="s">
        <v>257</v>
      </c>
      <c r="E26" s="38"/>
    </row>
    <row r="27" spans="1:5" ht="68">
      <c r="A27" s="244"/>
      <c r="B27" s="23" t="s">
        <v>207</v>
      </c>
      <c r="C27" s="23" t="s">
        <v>208</v>
      </c>
      <c r="D27" s="38" t="s">
        <v>258</v>
      </c>
      <c r="E27" s="38"/>
    </row>
    <row r="28" spans="1:5">
      <c r="A28" s="39"/>
      <c r="B28" s="40"/>
      <c r="C28" s="40"/>
      <c r="D28" s="41"/>
      <c r="E28" s="41"/>
    </row>
    <row r="29" spans="1:5" ht="102">
      <c r="A29" s="242" t="s">
        <v>209</v>
      </c>
      <c r="B29" s="23" t="s">
        <v>294</v>
      </c>
      <c r="C29" s="42" t="s">
        <v>232</v>
      </c>
      <c r="D29" s="38" t="s">
        <v>259</v>
      </c>
      <c r="E29" s="38"/>
    </row>
    <row r="30" spans="1:5" ht="68">
      <c r="A30" s="243"/>
      <c r="B30" s="23" t="s">
        <v>210</v>
      </c>
      <c r="C30" s="23" t="s">
        <v>274</v>
      </c>
      <c r="D30" s="38" t="s">
        <v>260</v>
      </c>
      <c r="E30" s="38"/>
    </row>
    <row r="31" spans="1:5" ht="51">
      <c r="A31" s="243"/>
      <c r="B31" s="23" t="s">
        <v>211</v>
      </c>
      <c r="C31" s="23" t="s">
        <v>212</v>
      </c>
      <c r="D31" s="23" t="s">
        <v>261</v>
      </c>
      <c r="E31" s="23"/>
    </row>
    <row r="32" spans="1:5" ht="51">
      <c r="A32" s="243"/>
      <c r="B32" s="23" t="s">
        <v>213</v>
      </c>
      <c r="C32" s="23" t="s">
        <v>214</v>
      </c>
      <c r="D32" s="38" t="s">
        <v>262</v>
      </c>
      <c r="E32" s="38"/>
    </row>
    <row r="33" spans="1:5" ht="68">
      <c r="A33" s="243"/>
      <c r="B33" s="23" t="s">
        <v>215</v>
      </c>
      <c r="C33" s="23" t="s">
        <v>216</v>
      </c>
      <c r="D33" s="23" t="s">
        <v>263</v>
      </c>
      <c r="E33" s="23"/>
    </row>
    <row r="34" spans="1:5" ht="51">
      <c r="A34" s="244"/>
      <c r="B34" s="23" t="s">
        <v>217</v>
      </c>
      <c r="C34" s="23" t="s">
        <v>218</v>
      </c>
      <c r="D34" s="38" t="s">
        <v>264</v>
      </c>
      <c r="E34" s="38"/>
    </row>
    <row r="35" spans="1:5">
      <c r="A35" s="43"/>
      <c r="B35" s="44"/>
      <c r="C35" s="44"/>
      <c r="D35" s="44"/>
      <c r="E35" s="44"/>
    </row>
    <row r="36" spans="1:5" ht="34">
      <c r="A36" s="242" t="s">
        <v>219</v>
      </c>
      <c r="B36" s="23" t="s">
        <v>220</v>
      </c>
      <c r="C36" s="23" t="s">
        <v>221</v>
      </c>
      <c r="D36" s="23" t="s">
        <v>231</v>
      </c>
      <c r="E36" s="23"/>
    </row>
    <row r="37" spans="1:5" ht="34">
      <c r="A37" s="243"/>
      <c r="B37" s="23" t="s">
        <v>222</v>
      </c>
      <c r="C37" s="23" t="s">
        <v>223</v>
      </c>
      <c r="D37" s="38" t="s">
        <v>230</v>
      </c>
      <c r="E37" s="38"/>
    </row>
    <row r="38" spans="1:5" ht="102">
      <c r="A38" s="243"/>
      <c r="B38" s="23" t="s">
        <v>224</v>
      </c>
      <c r="C38" s="23" t="s">
        <v>225</v>
      </c>
      <c r="D38" s="38" t="s">
        <v>230</v>
      </c>
      <c r="E38" s="38" t="s">
        <v>385</v>
      </c>
    </row>
    <row r="39" spans="1:5" ht="34">
      <c r="A39" s="244"/>
      <c r="B39" s="23" t="s">
        <v>226</v>
      </c>
      <c r="C39" s="23" t="s">
        <v>227</v>
      </c>
      <c r="D39" s="38" t="s">
        <v>230</v>
      </c>
      <c r="E39" s="38"/>
    </row>
  </sheetData>
  <mergeCells count="4">
    <mergeCell ref="A3:A16"/>
    <mergeCell ref="A18:A27"/>
    <mergeCell ref="A29:A34"/>
    <mergeCell ref="A36:A39"/>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A55439-936D-FA4D-A60A-A222569CD70E}">
  <sheetPr>
    <tabColor rgb="FF8B1201"/>
  </sheetPr>
  <dimension ref="A1"/>
  <sheetViews>
    <sheetView workbookViewId="0">
      <selection activeCell="U43" sqref="U43"/>
    </sheetView>
  </sheetViews>
  <sheetFormatPr baseColWidth="10" defaultRowHeight="16"/>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F05A1C-346F-6A4A-816B-399B0E744DB7}">
  <sheetPr>
    <tabColor theme="8" tint="-0.499984740745262"/>
  </sheetPr>
  <dimension ref="A1:A85"/>
  <sheetViews>
    <sheetView topLeftCell="A21" workbookViewId="0">
      <selection activeCell="A2" sqref="A2:A43"/>
    </sheetView>
  </sheetViews>
  <sheetFormatPr baseColWidth="10" defaultRowHeight="16"/>
  <cols>
    <col min="1" max="1" width="190.33203125" style="12" customWidth="1"/>
    <col min="2" max="16384" width="10.83203125" style="12"/>
  </cols>
  <sheetData>
    <row r="1" spans="1:1" ht="21">
      <c r="A1" s="55" t="s">
        <v>328</v>
      </c>
    </row>
    <row r="2" spans="1:1" ht="16" customHeight="1">
      <c r="A2" s="32" t="s">
        <v>467</v>
      </c>
    </row>
    <row r="3" spans="1:1">
      <c r="A3" s="56" t="s">
        <v>321</v>
      </c>
    </row>
    <row r="4" spans="1:1">
      <c r="A4" s="57" t="s">
        <v>468</v>
      </c>
    </row>
    <row r="5" spans="1:1" ht="34">
      <c r="A5" s="58" t="s">
        <v>469</v>
      </c>
    </row>
    <row r="6" spans="1:1">
      <c r="A6" s="57" t="s">
        <v>470</v>
      </c>
    </row>
    <row r="7" spans="1:1">
      <c r="A7" s="57" t="s">
        <v>471</v>
      </c>
    </row>
    <row r="8" spans="1:1" ht="34">
      <c r="A8" s="59" t="s">
        <v>472</v>
      </c>
    </row>
    <row r="9" spans="1:1">
      <c r="A9" s="57" t="s">
        <v>473</v>
      </c>
    </row>
    <row r="10" spans="1:1">
      <c r="A10" s="57" t="s">
        <v>474</v>
      </c>
    </row>
    <row r="11" spans="1:1">
      <c r="A11" s="60" t="s">
        <v>322</v>
      </c>
    </row>
    <row r="12" spans="1:1">
      <c r="A12" s="56" t="s">
        <v>323</v>
      </c>
    </row>
    <row r="13" spans="1:1">
      <c r="A13" s="57" t="s">
        <v>475</v>
      </c>
    </row>
    <row r="14" spans="1:1">
      <c r="A14" s="57" t="s">
        <v>476</v>
      </c>
    </row>
    <row r="15" spans="1:1">
      <c r="A15" s="61" t="s">
        <v>477</v>
      </c>
    </row>
    <row r="16" spans="1:1">
      <c r="A16" s="61" t="s">
        <v>478</v>
      </c>
    </row>
    <row r="17" spans="1:1">
      <c r="A17" s="61" t="s">
        <v>479</v>
      </c>
    </row>
    <row r="18" spans="1:1">
      <c r="A18" s="61" t="s">
        <v>480</v>
      </c>
    </row>
    <row r="19" spans="1:1">
      <c r="A19" s="61" t="s">
        <v>481</v>
      </c>
    </row>
    <row r="20" spans="1:1">
      <c r="A20" s="57" t="s">
        <v>482</v>
      </c>
    </row>
    <row r="21" spans="1:1">
      <c r="A21" s="57" t="s">
        <v>483</v>
      </c>
    </row>
    <row r="22" spans="1:1">
      <c r="A22" s="57" t="s">
        <v>484</v>
      </c>
    </row>
    <row r="23" spans="1:1">
      <c r="A23" s="57" t="s">
        <v>485</v>
      </c>
    </row>
    <row r="24" spans="1:1">
      <c r="A24" s="56" t="s">
        <v>324</v>
      </c>
    </row>
    <row r="25" spans="1:1">
      <c r="A25" s="57" t="s">
        <v>486</v>
      </c>
    </row>
    <row r="26" spans="1:1">
      <c r="A26" s="57" t="s">
        <v>487</v>
      </c>
    </row>
    <row r="27" spans="1:1">
      <c r="A27" s="57" t="s">
        <v>488</v>
      </c>
    </row>
    <row r="28" spans="1:1">
      <c r="A28" s="57" t="s">
        <v>489</v>
      </c>
    </row>
    <row r="29" spans="1:1">
      <c r="A29" s="57" t="s">
        <v>490</v>
      </c>
    </row>
    <row r="30" spans="1:1">
      <c r="A30" s="57" t="s">
        <v>491</v>
      </c>
    </row>
    <row r="31" spans="1:1">
      <c r="A31" s="57" t="s">
        <v>492</v>
      </c>
    </row>
    <row r="32" spans="1:1">
      <c r="A32" s="57" t="s">
        <v>493</v>
      </c>
    </row>
    <row r="33" spans="1:1">
      <c r="A33" s="56" t="s">
        <v>325</v>
      </c>
    </row>
    <row r="34" spans="1:1">
      <c r="A34" s="57" t="s">
        <v>494</v>
      </c>
    </row>
    <row r="35" spans="1:1">
      <c r="A35" s="57" t="s">
        <v>495</v>
      </c>
    </row>
    <row r="36" spans="1:1">
      <c r="A36" s="57" t="s">
        <v>496</v>
      </c>
    </row>
    <row r="37" spans="1:1">
      <c r="A37" s="56" t="s">
        <v>326</v>
      </c>
    </row>
    <row r="38" spans="1:1">
      <c r="A38" s="57" t="s">
        <v>497</v>
      </c>
    </row>
    <row r="39" spans="1:1">
      <c r="A39" s="57" t="s">
        <v>498</v>
      </c>
    </row>
    <row r="40" spans="1:1">
      <c r="A40" s="57" t="s">
        <v>499</v>
      </c>
    </row>
    <row r="41" spans="1:1">
      <c r="A41" s="60" t="s">
        <v>327</v>
      </c>
    </row>
    <row r="43" spans="1:1">
      <c r="A43" s="56" t="s">
        <v>329</v>
      </c>
    </row>
    <row r="45" spans="1:1" ht="21">
      <c r="A45" s="55" t="s">
        <v>330</v>
      </c>
    </row>
    <row r="46" spans="1:1" ht="16" customHeight="1">
      <c r="A46" s="32" t="s">
        <v>467</v>
      </c>
    </row>
    <row r="47" spans="1:1">
      <c r="A47" s="56" t="s">
        <v>321</v>
      </c>
    </row>
    <row r="48" spans="1:1">
      <c r="A48" s="57" t="s">
        <v>468</v>
      </c>
    </row>
    <row r="49" spans="1:1" ht="34">
      <c r="A49" s="58" t="s">
        <v>469</v>
      </c>
    </row>
    <row r="50" spans="1:1">
      <c r="A50" s="57" t="s">
        <v>470</v>
      </c>
    </row>
    <row r="51" spans="1:1">
      <c r="A51" s="57" t="s">
        <v>471</v>
      </c>
    </row>
    <row r="52" spans="1:1" ht="34">
      <c r="A52" s="59" t="s">
        <v>472</v>
      </c>
    </row>
    <row r="53" spans="1:1">
      <c r="A53" s="57" t="s">
        <v>473</v>
      </c>
    </row>
    <row r="54" spans="1:1">
      <c r="A54" s="57" t="s">
        <v>474</v>
      </c>
    </row>
    <row r="55" spans="1:1">
      <c r="A55" s="60" t="s">
        <v>322</v>
      </c>
    </row>
    <row r="56" spans="1:1">
      <c r="A56" s="56" t="s">
        <v>323</v>
      </c>
    </row>
    <row r="57" spans="1:1">
      <c r="A57" s="57" t="s">
        <v>475</v>
      </c>
    </row>
    <row r="58" spans="1:1">
      <c r="A58" s="57" t="s">
        <v>476</v>
      </c>
    </row>
    <row r="59" spans="1:1">
      <c r="A59" s="61" t="s">
        <v>477</v>
      </c>
    </row>
    <row r="60" spans="1:1">
      <c r="A60" s="61" t="s">
        <v>478</v>
      </c>
    </row>
    <row r="61" spans="1:1">
      <c r="A61" s="61" t="s">
        <v>479</v>
      </c>
    </row>
    <row r="62" spans="1:1">
      <c r="A62" s="61" t="s">
        <v>480</v>
      </c>
    </row>
    <row r="63" spans="1:1">
      <c r="A63" s="61" t="s">
        <v>481</v>
      </c>
    </row>
    <row r="64" spans="1:1">
      <c r="A64" s="57" t="s">
        <v>482</v>
      </c>
    </row>
    <row r="65" spans="1:1">
      <c r="A65" s="57" t="s">
        <v>483</v>
      </c>
    </row>
    <row r="66" spans="1:1">
      <c r="A66" s="57" t="s">
        <v>484</v>
      </c>
    </row>
    <row r="67" spans="1:1">
      <c r="A67" s="57" t="s">
        <v>485</v>
      </c>
    </row>
    <row r="68" spans="1:1">
      <c r="A68" s="56" t="s">
        <v>324</v>
      </c>
    </row>
    <row r="69" spans="1:1">
      <c r="A69" s="57" t="s">
        <v>486</v>
      </c>
    </row>
    <row r="70" spans="1:1">
      <c r="A70" s="57" t="s">
        <v>487</v>
      </c>
    </row>
    <row r="71" spans="1:1">
      <c r="A71" s="57" t="s">
        <v>488</v>
      </c>
    </row>
    <row r="72" spans="1:1">
      <c r="A72" s="57" t="s">
        <v>489</v>
      </c>
    </row>
    <row r="73" spans="1:1">
      <c r="A73" s="57" t="s">
        <v>490</v>
      </c>
    </row>
    <row r="74" spans="1:1">
      <c r="A74" s="57" t="s">
        <v>491</v>
      </c>
    </row>
    <row r="75" spans="1:1">
      <c r="A75" s="57" t="s">
        <v>492</v>
      </c>
    </row>
    <row r="76" spans="1:1">
      <c r="A76" s="57" t="s">
        <v>493</v>
      </c>
    </row>
    <row r="77" spans="1:1">
      <c r="A77" s="56" t="s">
        <v>325</v>
      </c>
    </row>
    <row r="78" spans="1:1">
      <c r="A78" s="57" t="s">
        <v>494</v>
      </c>
    </row>
    <row r="79" spans="1:1">
      <c r="A79" s="57" t="s">
        <v>495</v>
      </c>
    </row>
    <row r="80" spans="1:1">
      <c r="A80" s="57" t="s">
        <v>496</v>
      </c>
    </row>
    <row r="81" spans="1:1">
      <c r="A81" s="56" t="s">
        <v>326</v>
      </c>
    </row>
    <row r="82" spans="1:1">
      <c r="A82" s="57" t="s">
        <v>497</v>
      </c>
    </row>
    <row r="83" spans="1:1">
      <c r="A83" s="57" t="s">
        <v>498</v>
      </c>
    </row>
    <row r="84" spans="1:1">
      <c r="A84" s="57" t="s">
        <v>499</v>
      </c>
    </row>
    <row r="85" spans="1:1">
      <c r="A85" s="60" t="s">
        <v>388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D94A12-6343-A448-9FC2-B3AED1B916FF}">
  <sheetPr>
    <tabColor rgb="FFDBAA1D"/>
  </sheetPr>
  <dimension ref="A1:H11"/>
  <sheetViews>
    <sheetView zoomScaleNormal="100" workbookViewId="0">
      <selection activeCell="C2" sqref="C2"/>
    </sheetView>
  </sheetViews>
  <sheetFormatPr baseColWidth="10" defaultRowHeight="21"/>
  <cols>
    <col min="1" max="1" width="8.6640625" style="65" customWidth="1"/>
    <col min="2" max="2" width="13.83203125" style="27" customWidth="1"/>
    <col min="3" max="3" width="204.1640625" style="27" customWidth="1"/>
    <col min="4" max="4" width="10.83203125" style="27"/>
    <col min="5" max="5" width="15.5" style="27" customWidth="1"/>
    <col min="6" max="7" width="10.83203125" style="27"/>
    <col min="8" max="8" width="11" style="27" customWidth="1"/>
    <col min="9" max="16384" width="10.83203125" style="27"/>
  </cols>
  <sheetData>
    <row r="1" spans="1:8" s="35" customFormat="1" ht="38">
      <c r="A1" s="33" t="s">
        <v>165</v>
      </c>
      <c r="B1" s="33" t="s">
        <v>465</v>
      </c>
      <c r="C1" s="33" t="s">
        <v>117</v>
      </c>
      <c r="D1" s="20" t="s">
        <v>89</v>
      </c>
      <c r="E1" s="20" t="s">
        <v>90</v>
      </c>
      <c r="F1" s="20" t="s">
        <v>91</v>
      </c>
      <c r="G1" s="33" t="s">
        <v>92</v>
      </c>
      <c r="H1" s="33" t="s">
        <v>115</v>
      </c>
    </row>
    <row r="2" spans="1:8" s="21" customFormat="1" ht="22">
      <c r="A2" s="62"/>
      <c r="B2" s="63"/>
      <c r="C2" s="62" t="s">
        <v>119</v>
      </c>
      <c r="D2" s="62"/>
      <c r="E2" s="62"/>
      <c r="F2" s="62"/>
      <c r="G2" s="62"/>
      <c r="H2" s="66"/>
    </row>
    <row r="3" spans="1:8" ht="70" customHeight="1">
      <c r="A3" s="64">
        <v>1</v>
      </c>
      <c r="B3" s="23">
        <v>1306</v>
      </c>
      <c r="C3" s="23" t="s">
        <v>116</v>
      </c>
      <c r="D3" s="36">
        <f t="shared" ref="D3:D11" si="0">LEN(TRIM(C3))</f>
        <v>872</v>
      </c>
      <c r="E3" s="36" t="str">
        <f t="shared" ref="E3:E11" si="1">SUBSTITUTE(C3," ","")</f>
        <v>LaBibliothèquelittéraireJacques-Doucetestunevénérableinstitutiondontleprestige–unpeusulfureux,disons-le–estinversementproportionnelàlaconnaissancequelepublicpeutavoirdesescollections.Cetadministrateurprovisoireestchargéd’unprogrammeenquatrepoints:recruterunenouvelleéquipe,organiserlaréouverturedelabibliothèque,lancerunrécolementgénéraldescollections,envisagerunnouveauprojetscientifiqueetculturelpourlabibliothèquequipourraitallerjusqu’àundéménagementetunegouvernancerepensée.Iln’endemeurepasmoinsquecettesituationimmobilièreresteunpis-aller:jusqu’ici,lesespacesdévolusauxcollectionsétaientconfondusavecceuxaccueillantlepublicetceuxabritantlesbureauxdupersonnel.Toutdéménagementdevrasedonnerpourobjectif,parmid’autres,demettrefinàcetteconfusion.</v>
      </c>
      <c r="F3" s="36">
        <f t="shared" ref="F3:F11" si="2">LEN(E3)</f>
        <v>747</v>
      </c>
      <c r="G3" s="22">
        <f t="shared" ref="G3:G11" si="3">D3-F3+1</f>
        <v>126</v>
      </c>
      <c r="H3" s="26">
        <f>(G3)/(B3)</f>
        <v>9.6477794793261865E-2</v>
      </c>
    </row>
    <row r="4" spans="1:8" ht="206" customHeight="1">
      <c r="A4" s="64">
        <v>2</v>
      </c>
      <c r="B4" s="23">
        <v>2587</v>
      </c>
      <c r="C4" s="23" t="s">
        <v>550</v>
      </c>
      <c r="D4" s="36">
        <f t="shared" si="0"/>
        <v>1463</v>
      </c>
      <c r="E4" s="36" t="str">
        <f t="shared" si="1"/>
        <v>En2023,lesubstantif«matrimoine»n’existepasdanslesdictionnairesdesnomscommunsfrançais,cequin’étaitpaslecasauMoyenÂge.
Wikipédiaconsacreunarticleconséquentàceconcept,bienquelafondation
2020,lesfemmesreprésentent18%desbiographiesdeWikipédiaenfrançais3.
En2000,ChristineBardavaitétécontactéeparMarianneBaruchetMarcOlivierBaruch,lapetite-filleetl’arrière-petit-filsdeCécileBrunschvicg,quirecherchaientunlieudeconservationpourlesarchivesdeleuraïeule,l’unedestroispremièresfemmesentréesdansungouvernementenFranceen1936.
NantesetdeRennes-2.
LesarchivesduCAFpermettentderévélercematrimoinepolitiquelongtempsoccultéetdedécouvrirlerôlemajeurquejouaCécileBrunschvicg,l’uned’elles,auseindumouvementféministeréformateur.
Cetteécrivaineétaitunefiguremajeureduféminismemarseillaisdesannées
1920-1930.Sesarchivesconstituentlasourceprincipalepourl’étudedelasectionmarseillaisedel’UFSFqu’ellefonda.UneétudianteatravaillésurlesœuvreslittérairesinéditesdecetteféministedanslecadredesadeuxièmeannéedemasterMétiersdulivreetdel’éditiondeRennes-2.
Archivesduféminismeàl’universitéd’Angers
AinsilesarchivesdeBenoîteGroultconcernentnotammentlesmutilationssexuellesféminines,lalittératureféministe,laféminisationdulangageetlaparitépolitiqueetdialoguentavecneufautresfondsduCAF.</v>
      </c>
      <c r="F4" s="36">
        <f t="shared" si="2"/>
        <v>1249</v>
      </c>
      <c r="G4" s="22">
        <f t="shared" si="3"/>
        <v>215</v>
      </c>
      <c r="H4" s="26">
        <f t="shared" ref="H4:H8" si="4">(G4)/(B4)</f>
        <v>8.3107846926942411E-2</v>
      </c>
    </row>
    <row r="5" spans="1:8" ht="409" customHeight="1">
      <c r="A5" s="64">
        <v>3</v>
      </c>
      <c r="B5" s="23">
        <v>7100</v>
      </c>
      <c r="C5" s="23" t="s">
        <v>279</v>
      </c>
      <c r="D5" s="36">
        <f t="shared" si="0"/>
        <v>4103</v>
      </c>
      <c r="E5" s="36" t="str">
        <f t="shared" si="1"/>
        <v>SurEduscol1Xhttps://eduscol.education.fr/cid72525/presentation-de-l-emi.html
Rappelshistoriques
Laplacedesmédiasetdel’informationdansl’éducationestunprocessusd’institutionnalisationquis’inscritsurlalongueduréeetquidoitêtreappréhendéauxregardsdescourantspédagogiques,desinnovationstechniquesetdescontexteshistoriques.
Textesofficielsencadrantl’EMIàl’écoleaujourd’hui
Telqu’imaginéeparleministère,l’EMIdoitêtreintégréedemanièretransversaledanslesdifférentesdisciplines.
Utiliserlesmédiasetlesinformationsdemanièreautonome
•Utiliserdesdictionnairesetencyclopédiessurtoussupports.
•Utiliserdesdocumentsdevulgarisationscientifique.
Utiliserlesmédiasdemanièreresponsable
•Comprendrecequesontl’identitéetlatracenumériques.
•Sefamiliariseraveclesnotionsd’espaceprivéetd’espacepublic.
•Pouvoirseréférerauxrèglesdebasedudroitd’expressionetdepublication,enparticuliersurlesréseaux.
•Sequestionnersurlesenjeuxdémocratiquesliésàlaproductionparticipatived’informationsetàl’informationjournalistique.
•S’initieràladéontologiedesjournalistes.
•Utiliserlesplates-formescollaborativesnumériquespourcoopéreraveclesautres.
Pourcertainsauteurs,ils’agitdemettreenplaceunepédagogiedel’interrogationquireposesurunprocessusdequestionnementchezl’élèveafindeluifaireprendreconsciencedesvaleurs,deschoix,deshabitudesetdesattitudesquiencadrentsaconsommationetsaproductionmédiatique.Parfois,cesséancess’organisentenprogramme,surunniveauexemplepourles6eoupourl’ensembled’uncycle17Xhttp://blog.ac-versailles.fr/cdidelamare/index.php/post/14/12/2018/Les-cours-d-EMI-en-6èmehttps://profdoc.iddocs.fr/spip.php?rubrique3http://apden.org/Vers-un-curriculum-en-information-346.htmlhttps://disciplines.ac-toulouse.fr/documentation/la-matrice-emi-document-de-referencehttp://lestroiscouronnes.esmeree.fr/outils/les-notions-essentielles-de-l-information-documentationhttps://fenetresur.wordpress.com/2018/01/04/il-etait-une-fois-la-classe-media-en-6e-intro/https://www.clemi.fr/fr/medias-scolaires.html.Silesinitiativessontaussirichesqu’inventives,iln’enrestepasmoinsqu’ellessontsouventindividuellesetponctuelles,augrédespossibilitéspédagogiquesetdesintérêtsdesenseignantsdesdisciplinesautresqueladocumentation.Cesinitiativesconstituentunepraxispédagogiquequifaitintervenirdemultiplesméthodologies,dontlacohabitationestplusfacileàproclamerqu’àtransposersurleterrain.L’EMIpeutaussitrouversaplacedansdesactionséducatives,actionsquifavorisentlesinitiativescollectivesouindividuellesauseindeprojetspluridisciplinaires.
Formerlesacteursdel’EMI
ValentineFavel-Kapoian,enseignante,laboratoireELICO,FannyLignon,MCFSIC,laboratoireThalim,IsabelleTourron,enseignante.
Celui-ci,accessibleàbac+2,estproposéàtoutepersonnedessecteurséducatifs,culturelsousociauxquitravailleavecdesadolescentsetsouhaiteélaborerdesdispositifsd’accompagnementet/oudeformationenEMI.
Objectifsdudiplôme
•Comprendrel’environnementmédiatiquecontemporain.
PrésentationdelamaquetteduDUsurlesitedel’InspédeLyon
https://inspe.univ-lyon1.fr/formation/offre-de-formation/du-education-aux-medias-et-a-l-information-1049119.kjsp
Formerautrementetd’autrespublics:exempled’unretourd’expériencesurundispositifdeformation
LesétudiantsinscritsenmasterMEEF2nddegréBGB-BSE-STMSsedestinentàenseignerenlycéeprofessionnelettechnique.
ouCAPL62X
CAPL–Certificatd’aptitudeauprofessoratdelycéeprofessionnel.
AEPE–Accompagnementéducatifpetitenfance,quiforme,entreautres,lesASEM.
Cemodules’estorganiséenquatreétapes
Lapremièrepartiedumoduleavaitpourobjectifd’amenerlesétudiantsàcernerlesenjeuxdelathématique,defaçonàleurpermettredeconstruireuneactivitéavecdejeunesenfantsquiprenneencomptelesrapportscomplexesliésauxpratiques.</v>
      </c>
      <c r="F5" s="36">
        <f t="shared" si="2"/>
        <v>3621</v>
      </c>
      <c r="G5" s="22">
        <f t="shared" si="3"/>
        <v>483</v>
      </c>
      <c r="H5" s="26">
        <f t="shared" si="4"/>
        <v>6.8028169014084511E-2</v>
      </c>
    </row>
    <row r="6" spans="1:8" ht="83" customHeight="1">
      <c r="A6" s="64">
        <v>4</v>
      </c>
      <c r="B6" s="23">
        <v>1289</v>
      </c>
      <c r="C6" s="67" t="s">
        <v>280</v>
      </c>
      <c r="D6" s="36">
        <f t="shared" si="0"/>
        <v>542</v>
      </c>
      <c r="E6" s="36" t="str">
        <f t="shared" si="1"/>
        <v>Intheracetoadoptthenewestandbest,practicalconsiderationsforemergingtechnologiesarefrequentlyoverlooked.Technologycansetanorganizationapartand,inthecaseoflibraries,beinstrumentalinhelpingdemonstratevalue.Eitherway,itshouldbehighlyvisible,andpatronsshouldbeaskedtoacknowledgeitbeforeuse.Nolibrarianshouldgohomeattheendofthedaywithanyquestionaboutwhethertheyusedproperdatacollectionprocedures.
Additionally,therearealwaysriskswiththestorageandmaintenanceofdata.</v>
      </c>
      <c r="F6" s="36">
        <f t="shared" si="2"/>
        <v>458</v>
      </c>
      <c r="G6" s="22">
        <f t="shared" si="3"/>
        <v>85</v>
      </c>
      <c r="H6" s="26">
        <f t="shared" si="4"/>
        <v>6.5942591155934829E-2</v>
      </c>
    </row>
    <row r="7" spans="1:8" ht="70" customHeight="1">
      <c r="A7" s="64"/>
      <c r="B7" s="93" t="s">
        <v>67</v>
      </c>
      <c r="C7" s="23" t="s">
        <v>282</v>
      </c>
      <c r="D7" s="36">
        <f t="shared" si="0"/>
        <v>650</v>
      </c>
      <c r="E7" s="36" t="str">
        <f t="shared" si="1"/>
        <v>Danslacourseàl’adoptiondestechnologieslesplusrécentesetlesplusperformantes,lesconsidérationspratiquesliéesauxtechnologiesémergentessontsouventnégligées.Latechnologiepeutdistingueruneorganisationet,danslecasdesbibliothèques,contribueràdémontrersavaleur.Quoiqu’ilensoit,ildoitêtretrèsvisibleetlesclientsdoiventêtreinvitésàlereconnaîtreavantdel’utiliser.Aucunbibliothécairenedevraitrentrerchezluiàlafindelajournéeensedemandants'ilautilisélesprocéduresappropriéesdecollectededonnées.
Deplus,lestockageetlamaintenancedesdonnéescomportenttoujoursdesrisques.</v>
      </c>
      <c r="F7" s="36">
        <f t="shared" si="2"/>
        <v>551</v>
      </c>
      <c r="G7" s="22">
        <f t="shared" si="3"/>
        <v>100</v>
      </c>
      <c r="H7" s="26"/>
    </row>
    <row r="8" spans="1:8" ht="376" customHeight="1">
      <c r="A8" s="64">
        <v>5</v>
      </c>
      <c r="B8" s="23">
        <v>3024</v>
      </c>
      <c r="C8" s="67" t="s">
        <v>284</v>
      </c>
      <c r="D8" s="67">
        <f t="shared" si="0"/>
        <v>2241</v>
      </c>
      <c r="E8" s="67" t="str">
        <f t="shared" si="1"/>
        <v>Risingcostsofsecondaryeducationinstitutions,coupledwiththeinflatedcostoftextbooks,haveforcedstudentstomakedecisionsonwhethertheycanaffordtheprimarymaterialsfortheirclasses.
INTRODUCTION
AttheUniversityofDubuque,thelibraryinstalled,configured,anddeployedaninstanceofPressbookstosupportfacultydevelopmentofOpenEducationResources.TheUniversityofDubuqueisasmall,privateuniversitywithatotalfull-timeenrollmentofabout2,000.Twolibrarypersonnelleadthedeploymentoftheresource.
DOCUMENTATION
Tostarttheinstallationprocess,thereneedstobeawebservertohostthePressbooksinstance.AttheUniversityofDubuque,weusedanalreadyconfiguredAmazonWebServicesaccounttosetuptheserverthatPressbookswouldrunon.AWSoffersavarietyoftiersforitswebserverhosting,fromthesmallestavailableconfigurationthatcanbeusedforfreetolarger,morepowerfulinstancesforpublicaccess.AttheUniversityofDubuque,weoptedfortheAWSt3a.largeinstancetype,whichgaveusaccesstoafasterserverloadforprocessingtheinstallationandrunningtheinstanceoperations,aswellasbetternetworkbandwidth.6Oncewehadtheinstancetypeselected,AWSallowedforconfigurationofavarietyofoperatingsysteminstallationsthatcomepreconfiguredoranàlacarteoption.
LOOKINGBACK/REFLECTIONS
Throughouttheprocess,theUniversityofDubuque’sworkcametofruitionthroughtheeffortsofonelibrarianfocusedontheapplicationandserversidemanagementandalibraryworkerwhowasfamiliarwithMySQLquerylanguageanddatamanagement.
Afteradefaultperiodofthreedays,whichiscustomizablethroughtheWordPressconfigurationoptions,theusernameisnotretainedbythesystemandthenewaccountcreationprocesshastobeginagain.
ADDITIONALNEEDS
AftertherolloutofthePressbookssitetothecampuscommunity,weencounteredadditionalneedsforourinstancethatweren’tconfiguredaspartofthebaseinstallationofthesite.
CONCLUDINGTHOUGHTS
TheUniversityofDubuque’sinitialintroductiontoPressbookscamefromattendingtheLibraryTechnicalConference2019,heldatMacalesterCollegeinMinnesota.</v>
      </c>
      <c r="F8" s="67">
        <f t="shared" si="2"/>
        <v>1906</v>
      </c>
      <c r="G8" s="23">
        <f t="shared" si="3"/>
        <v>336</v>
      </c>
      <c r="H8" s="26">
        <f t="shared" si="4"/>
        <v>0.1111111111111111</v>
      </c>
    </row>
    <row r="9" spans="1:8" ht="409" customHeight="1">
      <c r="A9" s="64"/>
      <c r="B9" s="93" t="s">
        <v>67</v>
      </c>
      <c r="C9" s="23" t="s">
        <v>285</v>
      </c>
      <c r="D9" s="67">
        <f t="shared" si="0"/>
        <v>2583</v>
      </c>
      <c r="E9" s="67" t="str">
        <f t="shared" si="1"/>
        <v>Lahaussedescoûtsdesétablissementsd'enseignementsecondaire,associéeaucoûtgonflédesmanuelsscolaires,aobligélesétudiantsàdéciders'ilspeuventounonsepermettred'acheterlematérielprimairepourleurscours.
INTRODUCTION
Àl'UniversitédeDubuque,labibliothèqueainstallé,configuréetdéployéuneinstancedePressbookspoursoutenirledéveloppementparlesprofesseursderessourceséducativesouvertes.L'UniversitédeDubuqueestunepetiteuniversitéprivéeavecuneffectiftotald'environ2000étudiantsàtempsplein.Deuxmembresdupersonneldelabibliothèquedirigentledéploiementdelaressource.
DOCUMENTATION
Pourdémarrerleprocessusd'installation,ildoityavoirunserveurWebpourhébergerl'instancePressbooks.Àl'UniversitédeDubuque,nousavonsutiliséuncompteAmazonWebServicesdéjàconfigurépourconfigurerleserveursurlequelPressbooksfonctionnerait.AWSproposeunevariétédeniveauxpourl'hébergementdesonserveurWeb,delapluspetiteconfigurationdisponiblepouvantêtreutiliséegratuitementàdesinstancesplusgrandesetpluspuissantespourunaccèspublic.Àl'UniversitédeDubuque,nousavonsoptépourletyped'instanceAWSt3a.large,quinousadonnéaccèsàunechargedeserveurplusrapidepourtraiterl'installationetexécuterlesopérationsdel'instance,ainsiqu'àunemeilleurebandepassanteréseau.6Unefoisquenousavonseuletyped'instancesélectionné,AWSapermislaconfigurationd'unevariétéd'installationsdesystèmesd'exploitationpréconfiguréesouenoptionàlacarte.
RETOURENRETOUR/REFLEXIONS
Toutaulongduprocessus,letravaildel'UniversitédeDubuqueaportésesfruitsgrâceauxeffortsd'unbibliothécaireaxésurlagestiondesapplicationsetdesserveursetd'unbibliothécairefamilieraveclelangagederequêteMySQLetlagestiondesdonnées.
Aprèsunepériodepardéfautdetroisjours,personnalisablevialesoptionsdeconfigurationdeWordPress,lenomd'utilisateurn'estpasconservéparlesystèmeetleprocessusdecréationd'unnouveaucomptedoitrecommencer.
BESOINSSUPPLÉMENTAIRES
AprèsledéploiementdusitePressbooksauprèsdelacommunautéducampus,nousavonsrencontrédesbesoinssupplémentairespournotreinstancequin'étaientpasconfigurésdanslecadredel'installationdebasedusite.
PENSÉESCONCLUSIVES
LapremièreintroductionàPressbooksparl'UniversitédeDubuqueestvenuedesaparticipationàlaConférencetechniquedesbibliothèques2019,quis'esttenueauMacalesterCollegedansleMinnesota.</v>
      </c>
      <c r="F9" s="67">
        <f t="shared" si="2"/>
        <v>2210</v>
      </c>
      <c r="G9" s="23">
        <f t="shared" si="3"/>
        <v>374</v>
      </c>
      <c r="H9" s="26"/>
    </row>
    <row r="10" spans="1:8" ht="372" customHeight="1">
      <c r="A10" s="64">
        <v>6</v>
      </c>
      <c r="B10" s="23">
        <v>3718</v>
      </c>
      <c r="C10" s="67" t="s">
        <v>286</v>
      </c>
      <c r="D10" s="23">
        <f t="shared" si="0"/>
        <v>2203</v>
      </c>
      <c r="E10" s="23" t="str">
        <f t="shared" si="1"/>
        <v>DominicByrd-McDevittandJohnDeweesINTRODUCTION
ADPLA-sponsoredwebinargivenbyDominicByrd-McDevitt,DPLADataFellow,andSandraFauconnier,GLAM-WikiSpecialistattheWikimediaFoundation,onApril21,2020,entitled«DPLAIntrotoWikimedia:IncreasedDiscoverabilityandUse»introducedaworkflowbywhichrecordsharvestedbytheDigitalPublicLibraryofAmericacouldbeautomaticallycopiedoverintoWikimediaCommonswiththeiraccompanyingmetadata.
DPLAHARVEST
DPLAisadiscoveryportalthataggregatesrecordsofdigitizedresourcesfromover4,000libraries,archives,andmuseumsfromaroundtheUnitedStates.Thiscreatesasinglesearchinterfaceallowingmillionsofdigitalrecordstobesearchedsimultaneouslywithouthavingtonavigatethroughawidevarietyofdifferentdigitallibraries.
WIKIMEDIACOMMONSHARVEST
WikimediaCommonsispartofthelargernetworkofservicesandtoolsundertheumbrellaoftheWikimediaFoundation.ThereareawidevarietyofdifferenttoolsavailablesuchasWikidata,aportalforopenstructureddata;Wikipedia,acollaborativelyeditedopenencyclopedia;andWikimediaCommons.ThislastportalusesthesamesoftwareplatformthatpowersWikipediatocreateanopenfileandmediaserverthatcaninteroperatewiththeothertools.
RESOURCEPRESENTATIONINWIKIMEDIACOMMONS
Eachportionofthemigrationprocesspresentstheresourceindifferentways.
Evenifthecomplexobjectbeingimportedisnotactuallyabook,theindividualitemrecordsinWikimediaCommonsstillusesthe«»nomenclaturetodifferentiatetheindividualobjects
ThefieldcontainsanarrativedescriptionofhowDPLAfacilitatedthisresourcetobeavailableinWikimediaCommons.
USEINWIKIPEDIAARTICLES
Alloftheworkdescribedaboveisinserviceofonegoal:toenablehigherusageandexposureofdigitizedresourcesinWikipediaarticles.
USAGEANALYTICS
Analyticstoolsareavailablethatalloworganizationstotrackthearticlescontainingtheirassets,showingwhatimagewasembeddedinanarticleandhowmanyviewsthearticlereceived.TLCPL’sinitialingestaddedatotalof129,725discreteimageassetstoWikimediaCommons.</v>
      </c>
      <c r="F10" s="23">
        <f t="shared" si="2"/>
        <v>1890</v>
      </c>
      <c r="G10" s="23">
        <f t="shared" si="3"/>
        <v>314</v>
      </c>
      <c r="H10" s="26">
        <f>(G10)/(B10)</f>
        <v>8.4454007530930603E-2</v>
      </c>
    </row>
    <row r="11" spans="1:8" ht="355" customHeight="1">
      <c r="A11" s="64"/>
      <c r="B11" s="93" t="s">
        <v>67</v>
      </c>
      <c r="C11" s="23" t="s">
        <v>283</v>
      </c>
      <c r="D11" s="23">
        <f t="shared" si="0"/>
        <v>2490</v>
      </c>
      <c r="E11" s="23" t="str">
        <f t="shared" si="1"/>
        <v>DominicByrd-McDevittetJohnDeweesINTRODUCTION
UnwebinairesponsoriséparlaDPLAdonnéparDominicByrd-McDevitt,DPLADataFellow,etSandraFauconnier,spécialisteGLAM-WikiàlaWikimediaFoundation,le21avril2020,intitulé«DPLAIntrotoWikimedia:AugmentationDécouvabilitéetutilisation»aintroduitunfluxdetravailparlequellesdocumentsrécoltésparlaBibliothèquepubliquenumériqued'AmériquepouvaientêtreautomatiquementcopiésdansWikimediaCommonsaveclesmétadonnéesquilesaccompagnaient.
DPLAHARVEST
DPLAestunportaildedécouvertequiregroupelesenregistrementsderessourcesnumériséesprovenantdeplusde4000bibliothèques,archivesetmuséesdepartoutauxÉtats-Unis.Celacréeuneinterfacederechercheuniquepermettantderecherchersimultanémentdesmillionsdedocumentsnumériquessansavoirànaviguerdansunegrandevariétédebibliothèquesnumériquesdifférentes.
WIKIMEDIACOMMONSHARVEST
WikimediaCommonsfaitpartieduplusvasteréseaudeservicesetd'outilssousl'égidedelaFondationWikimedia.Ilexisteunegrandevariétéd'outilsdifférentstelsqueWikidata,unportaildedonnéesstructuréesouvertes;Wikipédia,uneencyclopédieouverteéditéeencollaboration;etWikimédiaCommons.Cedernierportailutiliselamêmeplate-formelogiciellequialimenteWikipédiapourcréerunserveurdefichiersetdemédiasouvertpouvantinteragiraveclesautresoutils.
PRÉSENTATIONDELARESSOURCEDANSWIKIMEDIACOMMONS
Chaquepartieduprocessusdemigrationprésentelaressourcededifférentesmanières.
Mêmesil'objetcomplexeimportén'estpasréellementunlivre,lesenregistrementsd'élémentsindividuelsdansWikimediaCommonsutilisenttoujourslanomenclature«»pourdifférencierlesobjetsindividuels.
LechampcontientunedescriptionnarrativedelamanièredontDPLAafacilitélamiseàdispositiondecetteressourcesurWikimediaCommons.
UTILISATIONDANSLESARTICLESWIKIPEDIA
Toutletravaildécritci-dessusestauserviced'unseulobjectif:permettreuneutilisationetuneexpositionaccruesdesressourcesnumériséesdanslesarticlesWikipédia.
USAGEANALYTICS
Desoutilsd'analysesontdisponiblesquipermettentauxorganisationsdesuivrelesarticlescontenantleursactifs,montrantquelleimageaétéintégréedansunarticleetcombiendevuesl'articleareçu.L'acquisitioninitialedeTLCPLaajoutéuntotalde129725ressourcesd'imagesdiscrètesàWikimediaCommons.</v>
      </c>
      <c r="F11" s="23">
        <f t="shared" si="2"/>
        <v>2147</v>
      </c>
      <c r="G11" s="23">
        <f t="shared" si="3"/>
        <v>344</v>
      </c>
      <c r="H11" s="23"/>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9640EC-0537-EF41-B07F-27D7EEAC181E}">
  <sheetPr>
    <tabColor rgb="FFDBAA1D"/>
  </sheetPr>
  <dimension ref="A1:H16"/>
  <sheetViews>
    <sheetView topLeftCell="A11" workbookViewId="0">
      <selection activeCell="C19" sqref="C19"/>
    </sheetView>
  </sheetViews>
  <sheetFormatPr baseColWidth="10" defaultRowHeight="21"/>
  <cols>
    <col min="1" max="1" width="8.6640625" style="65" bestFit="1" customWidth="1"/>
    <col min="2" max="2" width="11.5" style="27" bestFit="1" customWidth="1"/>
    <col min="3" max="3" width="204.1640625" style="27" customWidth="1"/>
    <col min="4" max="4" width="10.83203125" style="27"/>
    <col min="5" max="5" width="12.83203125" style="27" customWidth="1"/>
    <col min="6" max="6" width="10.83203125" style="27"/>
    <col min="7" max="7" width="11.5" style="27" customWidth="1"/>
    <col min="8" max="16384" width="10.83203125" style="27"/>
  </cols>
  <sheetData>
    <row r="1" spans="1:8" s="35" customFormat="1" ht="38">
      <c r="A1" s="33" t="s">
        <v>165</v>
      </c>
      <c r="B1" s="33" t="s">
        <v>465</v>
      </c>
      <c r="C1" s="33" t="s">
        <v>120</v>
      </c>
      <c r="D1" s="20" t="s">
        <v>89</v>
      </c>
      <c r="E1" s="20" t="s">
        <v>90</v>
      </c>
      <c r="F1" s="20" t="s">
        <v>91</v>
      </c>
      <c r="G1" s="33" t="s">
        <v>92</v>
      </c>
      <c r="H1" s="33" t="s">
        <v>115</v>
      </c>
    </row>
    <row r="2" spans="1:8" s="21" customFormat="1" ht="22">
      <c r="A2" s="62"/>
      <c r="B2" s="63"/>
      <c r="C2" s="62" t="s">
        <v>163</v>
      </c>
      <c r="D2" s="62"/>
      <c r="E2" s="62"/>
      <c r="F2" s="62"/>
      <c r="G2" s="62"/>
      <c r="H2" s="66"/>
    </row>
    <row r="3" spans="1:8" ht="144" customHeight="1">
      <c r="A3" s="64">
        <v>1</v>
      </c>
      <c r="B3" s="23">
        <v>1306</v>
      </c>
      <c r="C3" s="23" t="s">
        <v>124</v>
      </c>
      <c r="D3" s="36">
        <f t="shared" ref="D3:D8" si="0">LEN(TRIM(C3))</f>
        <v>1208</v>
      </c>
      <c r="E3" s="36" t="str">
        <f t="shared" ref="E3:E8" si="1">SUBSTITUTE(C3," ","")</f>
        <v>LaBibliothèquelittéraireJacques-Doucet(BLJD)estuninstitutionvénérableets'estenrichiepardescollectionsd'auteursetarchives.Lescollectionstémoignentdelamodernitélittéraireetlamatérialitédelalittérature,etsontutiliséespourhistoireslittérairesduXXesiècle.Lapoésieoccupeuneplaceprégnantedanslescollections.
LaBibliothèquelittéraireJacques-Doucetaacquisunenotoriétéauprèsdugrandpublic,maisildoitreconnaîtrequeelleledoitmoinsàlarichessedesescollectionsqu'àquelquesarticlesdepresse.Lesarticlessontpublicsdésormais,etilaégalementétéàlatragédied'octobre2022,quiontétéévoquées.
InFebruary2023,l'IGÉSRapubliéunrapportsurlefonctionnementdelaBibliothèquelittéraireJacques-Doucetetanomméunadministrateurprovisoire,FabienOppermann,inspecteurgénéraldel'éducation,dusportetdelarecherche.Cetadministrateurprovisoireestchargéd'unprogrammeenquatrepoints:recruterunenouvelleéquipe,organiserlaréouverturedelabibliothèque,lancerunrécolementgénéraldescollections,envisagerunnouveauprojetscientifiqueetculturellepourlabibliothèque,ettenirunegouvernancerepensée.</v>
      </c>
      <c r="F3" s="36">
        <f t="shared" ref="F3:F8" si="2">LEN(E3)</f>
        <v>1036</v>
      </c>
      <c r="G3" s="22">
        <f t="shared" ref="G3:G8" si="3">D3-F3+1</f>
        <v>173</v>
      </c>
      <c r="H3" s="26">
        <f>(G3)/(B3)</f>
        <v>0.13246554364471669</v>
      </c>
    </row>
    <row r="4" spans="1:8" ht="408" customHeight="1">
      <c r="A4" s="64">
        <v>2</v>
      </c>
      <c r="B4" s="23">
        <v>2587</v>
      </c>
      <c r="C4" s="23" t="s">
        <v>127</v>
      </c>
      <c r="D4" s="36">
        <f t="shared" si="0"/>
        <v>4426</v>
      </c>
      <c r="E4" s="36" t="str">
        <f t="shared" si="1"/>
        <v>Theterm"matrimoine"hasbeenlargelylostfromFrenchdictionariessincethe18thcentury,withitsmeaningevolvingtoincludematernalgoods.Inthe20thcentury,itwasreplacedbytheterm"patrimoine,"whichencompassesculturalheritagesharedbyallcommunities.Thetermisnowbeingrehabilitatedundertheinfluenceoffeministmovements,withitsoriginalmeaningenrichingwiththeinfluenceofauthorsandartistshighlightingwomen'srolesinhistoryandculture.
In2015,theassociationHFÎle-de-Franceledthe"matrimoine"day,whichissettobeinstitutionalizedin2023.Wikipédiaalsoacknowledgestheconcept,butWikimédiaacknowledgesthat75%descontributorsonWikipédiaaremenandwomenrepresent18%ofbiographiesinFrench.Theconceptaimstorethink,complete,andbalancethecollectivenarrative,aimingtorestorethehistoryofwomenandrestoretheirlegitimacy.
TheCentredesarchivesduféminisme4(CAF)inFrance,foundedbyChristineBard,aimstorevivetheconceptandintegratewomen'shistoryintoeducation.TheCAFispartofasharednetworkofconservation,includingtheMarguerite-Durandlibrary,LaContemporaine,Simone-de-Beauvoiraudiovisualcenter,andtheplanningfamilialdocumentationcenter.Theuniversity-friendlyenvironmentoftheCAFallowsstudentstoworkonvarioustypesofdocuments,objects,anddigitalfiles.
Studentsandresearchersfromothercities,particularlywomen,arealsoofferingtheirservicestoworkattheCAF,motivatedbythediscoveryofthismatrimoineanditsdesiretovalorizeit.
TheUniversityofAngersisdedicatedtogenderequalityandgenre,presentinganalogieswithfeminism.Eachyear,duringthe"monthofgenre,"avarietyofeventsareproposedontheuniversity'scampuses,andvisitstotheCAFareopentooutsiders.SinceSeptember2017,theuniversityhasproposedamaster'sprogramongenrestudies,incollaborationwithotheruniversities.Thefirst"marrimonial"fundssavedbytheCAFarethearchivesofsuffragistsCécileBrunschvicgandLaureBeddoukh.OtherrelevantfundsincludearchivesofMarieBonnevial,Marie-JosèpheRéchard,MargueriteMartin,theConseilnationaldesfemmesfrançaises,andUnionféminineciviqueetsociale.Thearchivesrevealthelong-occulthistoryofFrenchwomen'sstruggleforvotingandeligibility,aswellastheroleofCécileBrunschvicgandLaureBeddoukhinthereformistfeministmovement.TheCAF'smatrimonialfundsenrichthearchivesofthesecondvagueorsuccessivevagues,suchastheFondsduConseilnationaldesfemmesfrançaises.
Lesarchivesdeladeuxièmevagueduféminisme,quiacommencéàlasuitedeMai1968,documententl'histoiredesmobilisationsféministesquiontémergéàcetteépoque.Ilstémoignentdelagrandediversitédesrevendicationsféministes,notammentlesluttescontrelesviolencesconjugalesetsexuelles,lesmutilationssexuellesféminines,laégalitéprofessionnelleentrelesfemmesetleshommes,ladéfensedel’entrepreneuriatféminin,laféminisationdulangage,laparitéenpolitique,ladéfensedel’imagedesfemmesdanslesmédiasetdanslapublicité,laluttecontrelesexisme,ladéfensedesfemmesdanslesport,lessciences,lalittérature,laurbainismeetl’écologieauféminin.
LesarchivesdeBenoîteGroultconcernentnotammentlesmutilationssexuellesfeminines,lalittératureféministe,laféminisationdulangageetlaparitépolitiqueetdialoguentavecneufautresfondsduCAF.Desinitiativessontmisesenplacepoursortirdel’ombreetvalorisercesfondsmatrimoniaux,tellesquelaCAFassureunaccueilpersonnalisédeschercheurs,proposedesvisitesdegroupessurréservation,facilitelareproductiond’archivesdansdespublications,prêtedesarchivesoriginalesetdesexpositionsitinérantesàd’autresétablissements,organisedesexpositionscomme«QuandleCAFsortdesaréserve»,«RelireBenoîteGroultàlalumièredesesarchives»,etc.
LesarchivesduCAFpermettentderestaurerlaplacelégitimedesfemmesdansnotrerécitcollectif,endémontantlesressortsdel’occultationdesluttesféministes.LacollectionconstituéedepuisplusdevingtansparleCAFvaservirdebaseàlapréfigurationd’unmuséed’histoiredesféminismesquidevraitvoirlejouràl’occasiondelarenovationintérieuredelabibliothèqueuniversitaired’Angers.</v>
      </c>
      <c r="F4" s="36">
        <f t="shared" si="2"/>
        <v>3767</v>
      </c>
      <c r="G4" s="22">
        <f t="shared" si="3"/>
        <v>660</v>
      </c>
      <c r="H4" s="26">
        <f t="shared" ref="H4:H7" si="4">(G4)/(B4)</f>
        <v>0.25512176265945108</v>
      </c>
    </row>
    <row r="5" spans="1:8" ht="202" customHeight="1">
      <c r="A5" s="64">
        <v>3</v>
      </c>
      <c r="B5" s="23">
        <v>7100</v>
      </c>
      <c r="C5" s="23" t="s">
        <v>128</v>
      </c>
      <c r="D5" s="36">
        <f t="shared" si="0"/>
        <v>10977</v>
      </c>
      <c r="E5" s="36" t="str">
        <f t="shared" si="1"/>
        <v>Educationauxmédiasetàl'information(EMI)estunprocessusinstitutionnalisationquis'inscritdanslamouvancedeséducationsauxquestionssocialementvivesetl'objectifestdefaireacquérirauxélèvesune"Meinungraisonnée".L'EMIs'inscritdanslamouvancedeséducationsauxquestionssocialesetl'objectifestdefaireacquérirauxélèvesune"Meinungraisonnée".
Laplacedesmédiasetàl'informationdansl'éducationestunprocessusd'institutionnalisationquis'inscritsurlalongueduréeetdoitêtreappréhendéauxregardsdescourantspédagogiques,desinnovationstechniquesetdescontexteshistoriques.EnFrance,lediscoursinstitutionnelsurl'EMIatoujoursétéàlafoisleporteurduchangementetsonfidèleaccompagnateur.Lamesure3des«11mesurespourunegrandemobilisationdel'écolepourlesvaleursdelaRépublique»instaurelacréationd'unnouveauparcourséducatifdel'écoleélémentaireàlaterminale,leparcourscitoyen,construitautourde"uneéducationauxmédiasetàl'informationprenantpleinementencomptelesenjeuxdunumériqueetdesesusages."
L'EMIdoitêtreintégréetransversaledanslesdifférentesdisciplines,etl'ensembledesenseignantsquipartagentlaresponsabilitédecetteéducationdoitêtredispenséeenaccompagnementdesprogrammesdisciplinairesaugrédesenseignements.Ces27compétencesarticulentautourdetroisaxes:uneconnaissancecritiquedel'environnementinformationneletdocumentaireduXXIesiècle;unaccèsàunusagesûr,légaletéthiquedespossibilitésdepublicationetdediffusion;unemaîtriseprogressivedesadémarched'informationetdedocumentation.
TheBulletinofficieldel'éducationnationaleétablitunelistede27compétencesidentifiéesdanslesprocessusd'apprentissagesmiseenoeuvredansl'éducationauxmédiasetàl'information.Cescompétencesarticulentautourdelarecherche,l'exploitation,laproduction,lacommunicationetlepartagedesinformations.Lesemployésdoiventutiliserlesmédiasetlesinformationsautonomement,enemployantdesdictionnairesetencyclopédies,desdocumentsdevulgarisationscientifique,etexplorerlesmodesd'expressiondesmédias.
Lesmédiasdemanièreresponsablesontégalementutilisés,encomprendantlessourcesd'information,s'entraîneràdistingueruneinformationscientifiquevulgariséeetuneinformationpseudo-scientifique,etapprendreàl'auteuretàladéontologiedesjournalistes.Lesmédiasdemanièreresponsablesontégalementutilisés,enapprendreàl'identitéetlatracenumériques,etàseréférerauxrèglesdebasedudroitd'expressionetdepublication.
L'EMIn'estpasuneéducationclearlyidentifiéepourleslycéensàl'instardecequisefaitdansl'enseignementagricole.Lanouvelleenseignement,laSciencesnumériquesettechnologiques11(SNT),estdestinéeàaiderlesélèvesàmieuxcomprendrelesenjeuxscientifiquesetsociétauxdelascienceinformatiqueetdesesapplications.Ceenseignementpeutêtreprisenchargeparl'ensembledesdisciplinesetavocationàmultiplierlesoccasionsdemiseenactivitédesélèves.
Theneweducationalframeworks,suchastheSNTandCRCN,offeropportunitiesforeducatingmediaandinformation.However,theseframeworksarenotlimitedtothedigitalsphereandtechnicalinputsratherthancritiquesordocumentaries.Ledépassementdecetteapproachispossiblethroughdisciplinedapproachesandtheparticipationofdocumentaryeducators.
TheimplementationofEMIineducationalsettingsrequiresaglobalconsensusonwhatconstitutesEMIandwhatcouldbeidentifiedasaEMIteachingsession.InternetreposespropositionsofEMIsessions,oftenpublishedbydocumentalists,whichuseproject-basedpedagogytosharepracticesandknowledgewithstudents.Thesesessionsofteninvolveanintrospective,creative,andcollaborativeprocessfocusingontheanalysisanddeconstructionofmediatextsandtheirproductions.
EMIcanalsofinditsplaceineducationalactions,eithercollectivelyorindividuallywithinpluridisciplinaryprojects.Theseinitiativescanbeorganizedthroughdispositifs,prizes,contests,ordedicateddaysorweeks.TheCentreforl'Educationauxmédiasetàl'information(CLEMI)isanoperatorthatplaysacrucialroleinimplementingtheseactions.
InadditiontoresourcesdevelopedbyCLEMI,theMinistryofEducationpromotesresourcesoneducationalplatformslikeLumni,dedicatedsiteslikeEducnum,andpartnershipswithprivateoperators.Otherentities,suchaslibraries,associations,journalists,researchinstitutes,academicdelegations,andteachersthemselves,alsocontributetothedisseminationofEMIresources.
Inconclusion,theimplementationofEMIineducationalsettingsisinfluencedbyvariousfactors,includingthedigitalsphere,theroleofdocumentaryeducators,andtheevolvingtrendsinmedialiteracy.
EMI(EducationalMediaandInformation)isadigitalliteracyprogramthataimstoequipstudentswiththeskillsandknowledgenecessarytousetheinterneteffectively.Itisnotonlyapplicabletothe1stand2ndgrades,butalsotothe1stand2ndgrades.Theprogram'simplementationvariesbasedonthelevelofcomplexityandthenumberofteachers.Themainfocusisontheconceptofdigitalcitizenship,whichcombinesEMC(educationmoralandcivique)andEMIfordiscussionsoninternetusage.Theapproachtoinformation-documentaryskillsisabsentinthesesessions,andtheoneconcerninginformationresearchremainsmoretechnicalandproceduralthancritical.TheimplementationofEMIineducationdependsontheinstitutionandindividualneedsofteachers,aswellaslocalopportunities.TheMEEF(MastersofEducation,EducationandFormation)programorganizestheformationofteachersaroundthecompetenciesoftheprofessionofteacherandeducation.Thisprogramaimstoequipstudentswiththenecessaryskillstousetheinternetresponsibly.TheprogramalsoprovidessupportforstudentsandstaffinobtainingtheC2i2e(Certificatinformatiqueetinternetniveau2–Enseignant),whichisstillessentialforthecertification.
EMI(ElectronicMediaEducation)isnotasvisibleintrainingoffersasitisoftenlimitedtodocumentaryteachingsystemsandactionsproposedbyCLEMI.However,CLEMIhastriedtofillthisgapbypublishingacompetencychecklistforteachersandtrainersinEMI.ThelackofvisibilitycanbeattributedtothetransversalnatureofEMIeducationandtheconfusionbetweendigitalcultureandEMI,whichgivesitanon-humanistperspective.EMIisalsoassociatedwithbroadereducation,suchashealth,arts,andcitizenshipeducation.
TheapproachtoEMIrejoinstheoneproposedbyUNESCO,whichorganizesaroundthreemaindomains:knowledgeandunderstandingofmediaandinformation,evaluationofmediatextsandsourcesofinformation,andproductionandutilizationofmediaandinformation.Teachersmusttakeintoaccountresearchthatenrichesknowledgeonmediaenvironmentsandtheirusages.EMIisbothaprofessionalpracticeandaresearchfield,combiningconceptsfrominformationandcommunicationsciences,sociology,politicalsciences,cognitivesciences,psychology,andeducationsciences.
ResearchersinEMIarenotprescriptorsofthecontentofEMIoritsteaching,butrathertheycanimaginethemandcreateanewparadigmthatgoesbeyondthecurrenttechniqueandcritiqueofmedia.Forexample,SophieJeheletAlexandraSaemmerproposea"redefinition"ofthecontoursofl'educationauxmédiasencontextenumérique,articulatingthreeapproaches:l'économiepolitiquedesmédias,lasociologiedesusagesetdelaréception,lasémiotiquesocialedesinterfaces.
Inconclusion,EMIcanpotentiallytransformsocialpracticesandschooltheexistingones.
L'éducationauxmédiasestunepédagogieàl'adresseràunpublicprioritairementd'enfants,adolescentsetjeunesadultes.Ils'abordeentantquepraxistransformative,opérantundialogueconstantentrelapratiqueetlathéorie,entrelaréflexionetl'action.Lescontenusdel'EMIetlesmodalitésdemiseenoeuvredecetteéducationsontdésormaisreconnueparlesacteursdumondeéducatifet,danscecontexte,lamiseenplacededispositifsdeformationestplusaisée.
Leprojetdediplômeuniversitaire(DU)formantlesprofessionnelsàl'EMIestportépartroismembresdel'équipenumériquedel'InspédeLyon.Ils'agitd'unpublicpluslargequeceluidesenseignants,favorisantlaconfrontationdesobjectifs,desexpériencesetdespratiquespourleplusgrandbénéficedespartenariatsquisenouentdeplusenplusdanslesterritoires.Lavisiondelaformationestincarnéeparlecomitédeperfectionnementsurlequels'appuiecediplôme,quiregroupedespersonnesauxprofilsdivers(unenseignant-chercheur,unenseignant-formateur,troispersonnelsd'encadrement,unconservateurdebibliothèque,unecoordinatriceduCLEMI,unmédiateurnumériqueetuneéducatricespécialisée).
LeDUs'adresseàdespersonnesenactivitéquisouhaitentoptimizerleurpratiquesprofessionnellesetmettreenplacedesdispositifsdeformationàl'intentiondeleurscollèguesafind'impulserunedynamiqued'équipeautourdel'EMIdansleursecteurd'activité.
LesétudiantsenmasterMEEF2nddegréBGB-BSE-STMS(Biochimiegéniebiologique;Biotechnologiquesantéenvironnement;Sciencesettechniquesmédico-sociales)sontdestinéesàenseignerenlycéeprofessionnelettechnique.Dansleurdeuxièmeannéedemasteràl'InspédeLyon,lesétudiantsoustagiairesprennentunmoduledeformationde33heuresaunumériqueéducatif,avec12heuresenculturenumérique.Lemoduleapourobjectifdecomprendrelesfonctionnementsetenjeuxdesenvironnementsmédiatiquesactuels,imaginerdesmisesenoeuvrepédagogiquesdanslecadredeladisciplineetdécouvrirdesoutilsnumériquespédagogiques.
Cetteannée,l'enseignementenEMIaétébolsteréenadditionàuncoursmagistralde4heuressurlespratiquesnumériquesjuvénilesetunmoduleprojetde30heuressurlethème«Petiteenfance,santéetécrans:accompagnementàlaparentalité».Cesétudiantsserontamenésàenseignerlessciencesmédico-socialesdanslecadreduCAPAEPE63etdubacproASSP64,deuxdiplômesquiformentauxmétiersliésàlapetiteenfance.
Lemoduleprojetportantsur«Petiteenfance,santéetécrans:accompagnementàlaparentalité»aétéprisenchargeparuneéquipedequatreenseignantes:deuxenseignantesdel'Inspéetdeuxenseignantesenétablissementscolaire.L'objectifdecemoduleestdefavoriserlaprofessionnalisationdesétudiantsstagiairesentravaillantcollectivementenutilisantlaméthodologiedeprojetetenconcevantundispositifdesensibilisationauxusagesdesécransparlesjeunesenfants.</v>
      </c>
      <c r="F5" s="36">
        <f t="shared" si="2"/>
        <v>9380</v>
      </c>
      <c r="G5" s="22">
        <f t="shared" si="3"/>
        <v>1598</v>
      </c>
      <c r="H5" s="26">
        <f t="shared" si="4"/>
        <v>0.22507042253521126</v>
      </c>
    </row>
    <row r="6" spans="1:8" ht="196" customHeight="1">
      <c r="A6" s="64">
        <v>4</v>
      </c>
      <c r="B6" s="23">
        <v>1289</v>
      </c>
      <c r="C6" s="23" t="s">
        <v>129</v>
      </c>
      <c r="D6" s="36">
        <f t="shared" si="0"/>
        <v>2739</v>
      </c>
      <c r="E6" s="36" t="str">
        <f t="shared" si="1"/>
        <v>TheITALEditorialBoard,adivisionofALA,hasemphasizedtheimportanceofpolicybeforeintroducingnewtechnologies,suchasvirtualreality(VR)anddataanalytics.Thetechnologyoffersimmersiveandinteractiveexperiences,butitalsopresentspotentialriskstousers,suchasseizuresanddizziness.Librariesshouldconsiderthesepotentialissuesbeforeintroducingnewtechnologies,suchasVR,toensuretheiruseissafeandeffective.
Virtualreality(VR)hasbecomeapopulartechnologyinlibrariesandlearningorganizations,butitisoftenmadeavailablewithoutproperoversight.Librariesshouldprovideeducationandpoliciestoensureproperuse,includingforpatronswithlimitedtechnologyexperience.Thesepoliciesshouldbevisible,accessible,andincludeguidanceonproperuseandassistance.Whileperfectpoliciescannotbeforeseenorenforced,thesecommonsensepolicyitemsprotecttheuser,library,andtechnologywhileitisinuse.
Dataanalyticsinmodernlibrariesposessignificantthreatstopatrons,particularlyintermsofsocial,psychological,andeconomicwell-being.Privacyandsecurityriskscanarisefromtheuseofdata,whichcanbeeitherinnocuousormalicious.Librariesshouldhaveapolicythatclearlyoutlineswhatdataiscollectedandforwhatpurposesitisused.Itisimportanttomakeanyquestionablepoliciesorprocedurescleartopatronssotheycanmakeaninformeddecisiononwhethertooptoutofthoseservices.
Datacollectionshouldnotbedonewithoutrealconsent,andthereareriskswithstorageandmaintenanceofdata.Ethicalreviewapplicationsforhumansubjectsresearchatuniversitiesshouldaddresstheseconcerns,butmaybeoverlookedwhenitcomestolibraryservicesandassessment.Itisbettertostartwithapolicythanmakeoneupasonegoesalong,evenifitisnecessarytoadjustthepolicyovertimeasnewrisksandconsiderationsemerge.
Forthosecreatingnewpoliciesfromscratch,existingpoliciesofsimilarorganizationscanbehelpfulsourcesofinspiration.Itisimportanttoconsidertheuniquecontextofyourinstitution,suchasservicepopulation,spaceandtechnologyinfrastructure,andmanagementcapacities.Theadministrativestructureofalibrarysystemcansignificantlyimpactthesuccessofpolicyimplementation.
Technologypolicycanbeaboringsubject,butitsnecessitycannotbeoverstatedforreducingliabilityandthreatstothewell-beingofpatrons,libraryemployees,andproperty.Itisimportanttohavetechnologypolicyinplacebeforetechnologyismadeavailabletothepublicsothatpatronscanmakeinformeddecisionsaboutusingthetechnologyand/oragreeingtosharedata.</v>
      </c>
      <c r="F6" s="36">
        <f t="shared" si="2"/>
        <v>2326</v>
      </c>
      <c r="G6" s="22">
        <f t="shared" si="3"/>
        <v>414</v>
      </c>
      <c r="H6" s="26">
        <f t="shared" si="4"/>
        <v>0.32117920868890615</v>
      </c>
    </row>
    <row r="7" spans="1:8" ht="409.6">
      <c r="A7" s="64">
        <v>5</v>
      </c>
      <c r="B7" s="23">
        <v>3024</v>
      </c>
      <c r="C7" s="23" t="s">
        <v>130</v>
      </c>
      <c r="D7" s="67">
        <f t="shared" si="0"/>
        <v>6058</v>
      </c>
      <c r="E7" s="67" t="str">
        <f t="shared" si="1"/>
        <v>TheUniversityofDubuque,asmallprivateuniversitywithatotalfull-timeenrollmentofabout2,000,hasimplementedPressbooksasanopen-sourcebookcontentmanagementsystemtosupportfacultydevelopmentofOpenEducationResources(OER).Pressbooksisanopen-sourcesoftwarethatallowsanyonetoutilize,customize,andremixthesoftware.TheUniversityofDubuquecouldviewandchangeanyoftheunderlyingcodebasetofittheirexactneedstoprovideaplatformforfacultytopublishanddevelopOERcontentfortheirclassesandstudents.
TheoverlayinginterfaceandconfigurationofPressbooksarebuiltuponafreshinstallationoftheWordPressbloghostingsystemutilizingthemultisitefeature.Thesetwosystemsarefreetoinstall,configure,anddeployonalocallyhostedorcloud-basednetwork.Largerconsortiumsmayhavetheflexibilityinspendingtofundahostedsolutionfromthecompanyitself.APressbooksEDUsinglenetworkplan,hostedbyPressbooks,cancost$7,000ayearfortheSilverplanor$14,000ayearfortheGoldplan.AttheUniversityofDubuque,theyoptedforthelow-costsolutionoflocallyhostingtheirinstallation,whichinvolvedconfiguringthesoftwarelocallyandprovidingtheirownsupportforthefacultyandstudentsutilizingit.
Tostarttheinstallationprocess,thereneedstobeawebservertohostthePressbooksinstance.AttheUniversityofDubuque,theyusedanalreadyconfiguredAmazonWebServices(AWS)accounttosetuptheserverthatPressbookswouldrunon.AWSoffersavarietyoftiersforitswebserverhosting,fromthesmallestavailableconfigurationthatcanbeusedforfreetolarger,morepowerfulinstancesforpublicaccess.
Pressbooksisaplatformthatallowsuserstocreateandmanageopeneducationresourcesontheinternet.TheplatformisinstalledontopofWordPress,whichhasa5-minuteinstallationprocess.Pressbooksrequiresadditionalpluginstofunctioncorrectly,andtheinstallationdocumentationprovidesinstructionsonhowtoconfiguretheseplugins.AccesstoPressbookscanbesetupthroughtheinstallationitself,usingpluginstolinktheinstallationtoMicrosoftOfficeorGoogleaccounts.
Regularmaintenanceisneededtokeeptheinstallationup-to-date.Thisincludessoftwareupdates,configurationchanges,additions,ordeletionsfortheinstance,whicharehandledthroughthePressbooksinterfaceundertheNetworkManageradministratormenu.Thesecondkindofmaintenanceisdonethroughaterminalcommand-lineinterface(CLI)connectiontotheAWSinstance,whichincludesservermaintenancetasksanderrorlogs.
Pressbookscanbemanagedbyalibrarianorprofessionalstaffmemberatsmallerinstitutions,asWordPressmakestheprocedureassimpleaspossibleforanyone.AdditionaldependenciesoutsideofWordPresscanbeeasilyhandledthroughthesameNetworkManageradministratormenu.
PressbookswaslaunchedattheUniversityofDubuquetoshowcaseitsadvantages.ThelibrarystaffworkedwithageologyprofessortoformathistextbookintoaWorddocumentforimportintoPressbooks.ThelibrarydirectorbeganfieldingrequestsfromotherfacultymembersattheUniversityofDubuque.
TheUniversityofDubuquehasimplementedPressbooksasanopeneducationresource(OER)forfacultymembers.Theplatformallowsfacultytocreatecontent,importcontentfromWorddocuments,andsetupanaccountasanauthor.TheplatformisbuiltonaWordPressmultisiteinstallation,allowinglibrarystafftoinstallandconfigureadditionalmaterialsforfaculty.AdditionalconfigurationoptionsarehandledthroughtheNetworkManageradministratormenu.FacultycancontactlibrarypersonneldirectlyorthroughTeamsorZoomcallsforassistance.
TheprocessinvolvedapartnershipbetweenalibrarianandalibraryworkerfamiliarwithMySQLquerylanguageanddatamanagement.TheWordPressinstallationconfigurationoptionsworkwithoutanyadditionalknowledgeorcustomizationneeded.However,thelibrary'saccesstotheAWSinstancefromthecampusrequiredapprovalfromthecampusInformationTechnologydepartment'shelpdesk.
Pressbooksprovidestemporaryaccountstatusforrestrictedaccess,requiringfacultymemberstosigninafterthreedays.Thereareoptionstolinktheinstallationtoasinglesign-onsystem,suchasMicrosoft'sADFSoraprogramlikeShibbolethorGoogleApps.Thecurrentprocessofcreatingaccountsasneededworkswellforlimitedrequests,butlargerinstitutionsmightfinditeasiertostreamlinetherequestthroughasinglesign-onsystem.
AdditionalneedsforthePressbookssiteincludeallowingfacultymembersbasicuseraccesstofeaturesnecessaryforOERcreation,handlingemailfornewregistration,passwordchangeinformation,andothercommunicationmethods.Theinstitutionismanuallyreviewingregistrationrequestsandcreatingaccountsonanas-neededbasis.
TheUniversityofDubuqueintroducedPressbookstoitsfacultymembersandtheuniversitycommunityataLibraryTechnicalConference2019.Theuniversity'sworkwasonasmallerscale,withonlyafewpeopleworkingontheproject.Initialdiscussionsbetweenlibrarypersonnelandthelibrarydirectortookthelongest,followedbymonthsofcontactwithPressbooksaboutpricing,hosting,andgauginginterestfromadditionalparties.ThesetupoftheAWSinstancetoinstallWordPressandPressbookstookamonth,followedbytwoweeksofcustomizationanduploadingtheinstructorbook.Theplatformwaslaunchedandrolledoutinsevenmonths.Sinceitslaunch,workhasfocusedonidentifyingfacultywhowouldbenefitfromusingPressbooks.Operatingasaprivate,smalleruniversityallowedformoreflexibilityintechnologyadoption,amorefocusedapproachtointroducingnewsystems,andalessbureaucraticapproachtoseekingapproval.Theuniversityrecognizeditsuniquepositiontobegindevelopmentandimplementationrapidlyfortheuniversity.</v>
      </c>
      <c r="F7" s="67">
        <f t="shared" si="2"/>
        <v>5166</v>
      </c>
      <c r="G7" s="23">
        <f t="shared" si="3"/>
        <v>893</v>
      </c>
      <c r="H7" s="26">
        <f t="shared" si="4"/>
        <v>0.29530423280423279</v>
      </c>
    </row>
    <row r="8" spans="1:8" ht="393" customHeight="1">
      <c r="A8" s="64">
        <v>6</v>
      </c>
      <c r="B8" s="23">
        <v>3718</v>
      </c>
      <c r="C8" s="23" t="s">
        <v>131</v>
      </c>
      <c r="D8" s="67">
        <f t="shared" si="0"/>
        <v>7633</v>
      </c>
      <c r="E8" s="67" t="str">
        <f t="shared" si="1"/>
        <v>TheDigitalPublicLibraryofAmerica(DPLA)hasdevelopedaworkflowtoautomaticallycopyrights-freeoropenlylicensedresourcesintoWikimediaCommons,allowingthemtobeincludedinWikipediaarticles.Thisprocessincreasestheaccessibilityandusageofdigitalassets,particularlyforusergroupswhomightnothaveareasontointeractwithsuchresources.Theworkflow,launchedinearly2020,wasfundedbytheAlfredP.SloanFoundationandinvolvesanauthorizedbotaccountonWikimediaCommonsuploadingassetsfromDPLAinstitutions.DPLAappliesfilterstoidentifyeligibleitems,generateswikimarkup,anddownloadsmediafilestoaserver.TheworkflowhasresultedinthelargestsinglecontributiontoWikimediaCommonsever,uploadingover2.25millionfilesfrom780,000itemsinunderayearandahalf.Thisapproachprovidesasimpleon-ramptoparticipationinWikipediaforDPLAinstitutions,requiringonlytasksthatrequirelocalknowledge,suchasdescribingtheircollectionsandmakingeditorialdecisionsonWikipedia.Theprojectrequiredpartnershipsbetweenorganizationsandmetvariousmetadataandtechnicalrequirements.
JohnDewees,SupervisorDigitizationServicesattheToledoLucasCountyPublicLibrary(TLCPL),metwithDominicByrd-McDevitttodiscussthefeasibilityofusingTLCPLcollectionsasapilotprojectforaworkflowinvolvingcopyingrecordsfromTLCPL'srepositoryintoWikimediaCommons.TLCPLmakesdigitizedresourcesavailablethroughOhioMemory,asharedCONTENTdminstanceforlibraries,archives,andmuseumsinOhio.DPLA,adiscoveryportal,aggregatesrecordsofdigitizedresourcesfromover4,000libraries,archives,andmuseumsacrosstheUnitedStates.Thiscreatesasinglesearchinterface,allowingmillionsofdigitalrecordstobesearchedsimultaneouslywithouthavingtonavigatethroughvariousdigitallibraries.DPLAworkswithtwotypesofpartners:ContentHubsandServiceHubs.ContentHubsareorganizationslargeenoughtocontributetoDPLAdirectly,suchastheLibraryofCongressorHarvardLibrary,orlargedigitallibrariesthatworkwithpartnerinstitutionsoftheirown.ServiceHubsactasmediatorsbetweenthenationalaggregationserviceandindividualorganizationsinstatesorregions,ensuringtechnicalandmetadatarequirementsforharvestingintoDPLAaresatisfiedandactingasconsultantsandfacilitatorstoprospectivecontributors.TheprocessachievesthefirstlevelofaggregationbyharvestingthumbnailimagesandmetadatafromlocaldigitalrepositoriesandmakingthemavailableforaunifiedsearchexperienceinDPLA.
WikimediaCommonsisaplatformthathostsdigitalstillimages,audiofiles,andvideofiles,andispartoftheWikimediaFoundation'snetworkofservicesandtools.Itallowsanyonetocontributetotherepository,aslongastheworkisinthepublicdomainoropenlylicensed.TobeeligibleforharvestintoWikimediaCommons,recordsinDPLAmusthaveoneoffivespecificstandardizedrightsstatements.DPLAdoesnotutilizemediaunderfairuseormaterialsonlylicensedfornoncommercial/educationaluse,ensuringusersmayreusethemediaforanypurpose.DPLAlocatesassetstouploadusingURLsprovidedbytheServiceHub.TheseURLscanbeprovidedviatheIIIFmanifestURLoralistofdirectURLstothemediainthefieldDPLAcallsmediaMasterduringtheinitialharvestprocess.ProvidingaIIIFmanifestwhenandifitbecomesavailablehasbenefitsoverthemediaMasterfield,asitwillalwaysbetruewhenqueried,whereasmediaMastervaluesareonlyaccuratetothelastharvest,whichmaybeamonthormoreoutofdate.
AdashboardhasbeendevelopedforDPLAContentHubandServiceHubadministratorstoanalyzethenumberofrecordsinagivencollectionthatconformtostandardizedrightsstatementsandIIIFAPIrequirements.HarvestingacollectionintoWikimediaCommonsfromDPLArequiresalleligiblerecordstobeharvested,andnoadditionalsignedagreementormemorandumofunderstandingisrequiredbetweenDPLAandparticipatingorganizationsduetotheopennatureoftheworksbeingtransferred.UserscanfreelyusetheresourcesforanypurposeaslongastheyconformtotheappropriateCreativeCommonslicense.
Themigrationprocesspresentstheresourceindifferentways,withtheoriginalinstanceofGeographyofOhiobeingmadeavailableinCONTENTdmasacomplexdigitalobject.ThemigrationprocessintoWikimediaCommonscopiestheimageassetsthemselvesalongwiththemetadata.Thefilenameisprogrammaticallygeneratedandembedsagreatdealofinformation,includingtheDublinCoreCreator,Title,Description,andDatefields.TheSummarysectionoftheWikimediaCommonsrecorddisplayshowthemetadataiscross-walkedintothisenvironment,andDPLAmaintainsaJSONfilemappingallDPLAinstitutionswiththeirWikidataidentifiers.
TheSource/Photographerfieldensuresclearattributionforthecontributinginstitution,providinganarrativedescriptionofhowDPLAfacilitatedtheresourcetobeavailableinWikimediaCommons.ThePermissionandStandardizedRightsstatementfieldsprovideinformationonthecopyrightstatusoftheworkandhowuserscanuseitresponsibly.
ThegoalofthisprojectistoincreasetheusageandexposureofdigitizedresourcesinWikipediaarticles.Thiscanbedonemanuallyorautomated,especiallyforlargecollections.Theautomatedprocessallowsformoreprecisionwheninsertingimagesintoarticles,makingiteasiertounderstandhowtheywillbedisplayed.OneoptionforeditorsisusingaWhatYouSeeIsWhatYouGet(WYSIWYG)HTMLeditororaSourceVieweditingoptionthatusesWikitexttoformatpagesinWikipedia.
UsageAnalyticsAnalyticstoolsalloworganizationstotrackthearticlescontainingtheirassets,showingwhatimagewasembeddedinanarticleandhowmanyviewsthearticlereceived.TLCPL'sinitialingestadded129,725discreteimageassetstoWikimediaCommons,whichwereaddedto227WikipediaarticlesbetweenMay2020andFebruary2021.Thesearticleshadatotalof11.7millionpageviews,with1.87millionpageviewsinFebruary2021alone.
Themajorstrengthofthisprojectistodisplaylocallycreateddigitizedresourceswhereresearcherswouldalreadybeontheopenwebandtakeadvantageofthatmuchwiderlevelofexposure.Theactualimportprocesstookapproximately38hours,withtheworkoflocatingimagesandinsertingthemtakingroughlyanhouraweek.Thisprojectalsooffersanopportunityforinternsorvolunteerstocontributeremotely,asresourcesinWikimediaCommonsareavailabletoanyonewithadeviceandinternetconnection.
TheworkofremediatingandwritingmetadataforlargeconsortialeffortslikeDPLAisamajorundertaking,butprojectsthatleverageautomationandpartnershipsshowthepoweroftheserelationships.MakinglocallydigitizedresourcesavailablethroughDPLA,copyingthemovertoWikimediaCommons,andembeddingthoseimagesintoWikipediaarticlesisanexcellentopportunitytomeetuserswheretheyalreadyareonline.Thisworkprovidesexceptionallyhighusagestatisticsandisfertilegroundforoutreachandprogrammingopportunitiestogetpartners,volunteers,andinternsinvolvedwithmakingthosedigitizedresourcesavailableinWikipedia.TheDigitizationStatisticsDashboardcreatedtocommunicateaboutmajorprojectsinDigitizationServicesattheToledoLucasCountyPublicLibraryprovidesup-to-datestatisticsanddata.</v>
      </c>
      <c r="F8" s="67">
        <f t="shared" si="2"/>
        <v>6488</v>
      </c>
      <c r="G8" s="23">
        <f t="shared" si="3"/>
        <v>1146</v>
      </c>
      <c r="H8" s="26">
        <f>(G8)/(B8)</f>
        <v>0.30823023130715438</v>
      </c>
    </row>
    <row r="10" spans="1:8" s="21" customFormat="1" ht="22">
      <c r="A10" s="62"/>
      <c r="B10" s="62"/>
      <c r="C10" s="62" t="s">
        <v>508</v>
      </c>
      <c r="D10" s="62"/>
      <c r="E10" s="62"/>
      <c r="F10" s="62"/>
      <c r="G10" s="62"/>
      <c r="H10" s="66"/>
    </row>
    <row r="11" spans="1:8" ht="75" customHeight="1">
      <c r="A11" s="64">
        <v>1</v>
      </c>
      <c r="B11" s="23">
        <v>1306</v>
      </c>
      <c r="C11" s="23" t="s">
        <v>511</v>
      </c>
      <c r="D11" s="67">
        <f t="shared" ref="D11:D16" si="5">LEN(TRIM(C11))</f>
        <v>815</v>
      </c>
      <c r="E11" s="67" t="str">
        <f t="shared" ref="E11" si="6">SUBSTITUTE(C11," ","")</f>
        <v>LaBibliothèquelittéraireJacques-Doucet(BLJD)arouvertsesportesaprèsavoirétéferméeenraisondeproblèmesdegestion.Labibliothèque,quiabritedescollectionsprécieusesdemanuscrits,d'ouvragesraresetd'œuvresd'artliéesàlalittérature,aétécritiquéepoursagestiondescollectionsetdeslegs.Unadministrateurprovisoireaéténommépourréorganiserlabibliothèqueetmettreenplaceunnouveauprojetscientifiqueetculturel.Lasalledelecturearouvertavecdeshorairesd'ouvertureélargisetdesconditionsdeconsultationassouplies.L'équipedoitégalemententreprendredestâchestellesquelerangementdescollectionsetlarestaurationdesobjetsfragiles.Malgrécesdéfis,l'équipeestdéterminéeàvaloriserlescollectionsetàrestaurerlaréputationdelabibliothèque.</v>
      </c>
      <c r="F11" s="67">
        <f t="shared" ref="F11:F16" si="7">LEN(E11)</f>
        <v>695</v>
      </c>
      <c r="G11" s="23">
        <f t="shared" ref="G11" si="8">D11-F11+1</f>
        <v>121</v>
      </c>
      <c r="H11" s="26">
        <f>(G11)/(B11)</f>
        <v>9.2649310872894339E-2</v>
      </c>
    </row>
    <row r="12" spans="1:8" ht="85" customHeight="1">
      <c r="A12" s="64">
        <v>2</v>
      </c>
      <c r="B12" s="23">
        <v>2587</v>
      </c>
      <c r="C12" s="23" t="s">
        <v>512</v>
      </c>
      <c r="D12" s="67">
        <f t="shared" si="5"/>
        <v>889</v>
      </c>
      <c r="E12" s="67" t="str">
        <f t="shared" ref="E12" si="9">SUBSTITUTE(C12," ","")</f>
        <v>En2023,leterme"matrimoine"estencoursderéhabilitationsousl'influencedumouvementféministe.Ilrenvoieàl'héritageculturelléguéparlesgénérationsdefemmesprécédentes.L'associationHFÎle-de-FrancealancélesJournéesdu"matrimoine"en2015,quisontmaintenantcélébréesdansplusieursvillesfrançaises.LeCentredesarchivesduféminisme,situéàlabibliothèqueuniversitaired'Angers,joueunrôleclédanslapréservationetlavalorisationdecematrimoine.LesarchivesducentrecomprennentdesdocumentsrelatifsauxmouvementsféministesdesXIXe,XXeetXXIesiècles,ainsiquedesfondssurdespersonnalitésetdesassociationsféministes.LeCAFparticipeégalementàdesprojetsderechercheetàdesinitiativesdevalorisationdecesarchives.Ilestprévuquecesarchivesserventdebaseàlacréationd'unmuséed'histoiredesféminismesàAngers.</v>
      </c>
      <c r="F12" s="67">
        <f t="shared" si="7"/>
        <v>754</v>
      </c>
      <c r="G12" s="23">
        <f t="shared" ref="G12" si="10">D12-F12+1</f>
        <v>136</v>
      </c>
      <c r="H12" s="26">
        <f>(G12)/(B12)</f>
        <v>5.2570545032856589E-2</v>
      </c>
    </row>
    <row r="13" spans="1:8" ht="67" customHeight="1">
      <c r="A13" s="64">
        <v>3</v>
      </c>
      <c r="B13" s="23">
        <v>7100</v>
      </c>
      <c r="C13" s="204" t="s">
        <v>500</v>
      </c>
      <c r="D13" s="67"/>
      <c r="E13" s="67"/>
      <c r="F13" s="67"/>
      <c r="G13" s="23"/>
      <c r="H13" s="26"/>
    </row>
    <row r="14" spans="1:8" ht="95" customHeight="1">
      <c r="A14" s="64">
        <v>4</v>
      </c>
      <c r="B14" s="23">
        <v>1289</v>
      </c>
      <c r="C14" s="23" t="s">
        <v>507</v>
      </c>
      <c r="D14" s="67">
        <f t="shared" si="5"/>
        <v>884</v>
      </c>
      <c r="E14" s="67" t="str">
        <f t="shared" ref="E14:E16" si="11">SUBSTITUTE(C14," ","")</f>
        <v>Danscetarticle,l'auteursoulignel'importancedeprendreencomptelesconsidérationspratiquesavantd'adopterdenouvellestechnologiesémergentes.Ilmetengardecontrelesmenacespotentiellespourlavieprivée,lasécurité,l'accessibilitéetlasantéliéesàl'utilisationdenouvellestechnologies,tellesquelaréalitévirtuelleetl'analysedesdonnées.L'auteurrecommandeauxorganisations,notammentlesbibliothèques,demettreenplacedespolitiquesappropriéespourfairefaceàcesmenacesavantd'introduiredenouvellestechnologies.Ilsouligneégalementl'importancedelaformationetdel'éducationdesutilisateurspouruneutilisationadéquatedestechnologies.Enfin,l'auteurencouragelarecherchedansledomainedelatechnologiedesbibliothèquespourrenforcerlespratiquesbaséessurdespreuvesdanslaformationdespolitiquestechnologiques.</v>
      </c>
      <c r="F14" s="67">
        <f t="shared" si="7"/>
        <v>763</v>
      </c>
      <c r="G14" s="23">
        <f t="shared" ref="G14:G16" si="12">D14-F14+1</f>
        <v>122</v>
      </c>
      <c r="H14" s="26">
        <f>(G14)/(B14)</f>
        <v>9.4647013188518231E-2</v>
      </c>
    </row>
    <row r="15" spans="1:8" ht="152" customHeight="1">
      <c r="A15" s="64">
        <v>5</v>
      </c>
      <c r="B15" s="23">
        <v>3024</v>
      </c>
      <c r="C15" s="23" t="s">
        <v>510</v>
      </c>
      <c r="D15" s="67">
        <f t="shared" si="5"/>
        <v>1639</v>
      </c>
      <c r="E15" s="67" t="str">
        <f t="shared" si="11"/>
        <v>Lescoûtscroissantsdesétablissementsd'enseignementsupérieur,associésaucoûtélevédesmanuelsscolaires,ontcontraintlesétudiantsàprendredesdécisionssurleurcapacitéàseprocurerlesdocumentsprincipauxpourleurscours.Leséditeursquifournissentdescodesd'accèsnumériques,limitantlacapacitédesétudiantsàcopier,imprimeroupartagerlesdocuments,ouàrevendrelemanuelaprèslafinducours,ontpoussélesétudiantsàrenonceràl'achatdematériel.Lesinstitutionsontdonccommencéàsoutenirlesinitiativesderessourceséducativesouvertes(REO)pourfournirauxétudiantsuntexteprincipalgratuitouuncomplémentàleursdocuments.Cetarticleprésenteuneétudedecassurlamiseenplaced'unesolutionàfaiblecoûtetauto-hébergéepoursoutenirlacréationdematérielREOparlesenseignantsàl'UniversitédeDubuque.L'articledécritlescompétencesetlesconnaissancesnécessairespoursoutenircetteinitiativeavecunminimumdecomplexitéetdejargon.Àl'UniversitédeDubuque,labibliothèqueainstallé,configuréetdéployéuneinstancedePressbookspoursoutenirledéveloppementdeREOparlesenseignants.Pressbooksestunsystèmedegestiondecontenudelivreopensource,cequisignifiequelelogicielestgratuitetpeutêtrepersonnalisé.L'articledécritégalementleprocessusd'installation,ladocumentationutiliséeetlacollaborationaveclesenseignantspourajouterdumatérieletrésoudrelesproblèmes.Enconclusion,l'articlesoulignelesavantagesàlongtermedesprojetssoutenusparlesREOpourlesenseignants,lesétudiantsetlabibliothèque.</v>
      </c>
      <c r="F15" s="67">
        <f t="shared" si="7"/>
        <v>1391</v>
      </c>
      <c r="G15" s="23">
        <f t="shared" si="12"/>
        <v>249</v>
      </c>
      <c r="H15" s="26">
        <f>(G15)/(B15)</f>
        <v>8.234126984126984E-2</v>
      </c>
    </row>
    <row r="16" spans="1:8" ht="129" customHeight="1">
      <c r="A16" s="64">
        <v>6</v>
      </c>
      <c r="B16" s="23">
        <v>3718</v>
      </c>
      <c r="C16" s="23" t="s">
        <v>509</v>
      </c>
      <c r="D16" s="67">
        <f t="shared" si="5"/>
        <v>1246</v>
      </c>
      <c r="E16" s="67" t="str">
        <f t="shared" si="11"/>
        <v>UnwebinaireparrainéparDPLA(DigitalPublicLibraryofAmerica)etlaWikimediaFoundationaprésentéunfluxdetravailpermettantdecopierautomatiquementlesenregistrementscollectésparDPLAdansWikimediaCommonsavecleursmétadonnéesassociées.Cettemigrationfacilitel'ajoutdesressourcesdanslesarticlesdeWikipédia,cequilesrendaccessiblesàunlargepublicd'utilisateursd'Internet.Ceprojet,lancéen2020,aétérendupossiblegrâceàunfinancementdelaFondationAlfredP.SloanetàlaconsultationcontinuedelaWikimediaFoundation.IlpermetauxinstitutionsdeDPLAdeparticiperàWikipédiaenneleurdemandantquedestâchesnécessitantleurconnaissancelocale,tellesqueladescriptiondeleursproprescollectionsavantleuragrégationetlaprisededécisionséditorialessurWikipédiaunefoislesressourcestéléchargées.Grâceàceprojet,DPLAaputéléchargerplusde2,25millionsdefichiersprovenantde780000élémentsenmoinsd'unanetdemi,devenantainsilaplusgrandecontributionuniqueàWikimediaCommonsjamaisréalisée.Cetteapprochepermetd'augmenterl'utilisationdesressourcesnumériséesetoffredenouvellesopportunitésdepartenariatsetdeparticipationàWikipédia.</v>
      </c>
      <c r="F16" s="67">
        <f t="shared" si="7"/>
        <v>1059</v>
      </c>
      <c r="G16" s="23">
        <f t="shared" si="12"/>
        <v>188</v>
      </c>
      <c r="H16" s="26">
        <f>(G16)/(B16)</f>
        <v>5.0564819795589029E-2</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DAF958-DF1E-EE4C-938F-82624D6E8A4B}">
  <sheetPr>
    <tabColor rgb="FFDBAA1D"/>
  </sheetPr>
  <dimension ref="A1:H10"/>
  <sheetViews>
    <sheetView topLeftCell="A7" workbookViewId="0">
      <selection activeCell="C7" sqref="C7"/>
    </sheetView>
  </sheetViews>
  <sheetFormatPr baseColWidth="10" defaultRowHeight="21"/>
  <cols>
    <col min="1" max="1" width="8.33203125" style="65" customWidth="1"/>
    <col min="2" max="2" width="13.83203125" style="27" customWidth="1"/>
    <col min="3" max="3" width="204.1640625" style="27" customWidth="1"/>
    <col min="4" max="4" width="10.83203125" style="27"/>
    <col min="5" max="5" width="12.83203125" style="27" customWidth="1"/>
    <col min="6" max="6" width="10.83203125" style="27"/>
    <col min="7" max="7" width="12.33203125" style="27" customWidth="1"/>
    <col min="8" max="16384" width="10.83203125" style="27"/>
  </cols>
  <sheetData>
    <row r="1" spans="1:8" s="35" customFormat="1" ht="38">
      <c r="A1" s="33" t="s">
        <v>165</v>
      </c>
      <c r="B1" s="33" t="s">
        <v>465</v>
      </c>
      <c r="C1" s="33" t="s">
        <v>122</v>
      </c>
      <c r="D1" s="20" t="s">
        <v>89</v>
      </c>
      <c r="E1" s="20" t="s">
        <v>90</v>
      </c>
      <c r="F1" s="20" t="s">
        <v>91</v>
      </c>
      <c r="G1" s="33" t="s">
        <v>92</v>
      </c>
      <c r="H1" s="33" t="s">
        <v>115</v>
      </c>
    </row>
    <row r="2" spans="1:8" s="21" customFormat="1" ht="22">
      <c r="A2" s="62"/>
      <c r="B2" s="63"/>
      <c r="C2" s="62" t="s">
        <v>142</v>
      </c>
      <c r="D2" s="62"/>
      <c r="E2" s="62"/>
      <c r="F2" s="62"/>
      <c r="G2" s="62"/>
      <c r="H2" s="66"/>
    </row>
    <row r="3" spans="1:8" ht="172" customHeight="1">
      <c r="A3" s="64">
        <v>1</v>
      </c>
      <c r="B3" s="23">
        <v>1306</v>
      </c>
      <c r="C3" s="23" t="s">
        <v>135</v>
      </c>
      <c r="D3" s="36">
        <f t="shared" ref="D3:D8" si="0">LEN(TRIM(C3))</f>
        <v>1383</v>
      </c>
      <c r="E3" s="36" t="str">
        <f t="shared" ref="E3:E8" si="1">SUBSTITUTE(C3," ","")</f>
        <v>LaBibliothèquelittéraireJacques-Doucet(BLJD)estuneinstitutionprestigieuseetvénérableissuedulegsducouturierJacquesDoucetàl'UniversitédeParis.Richedemanuscrits,d'ouvragesraresetprécieux,ainsiqued'objetsetd'œuvresd'artprovenantdesarchivesd'écrivains,laBLJDtémoignedela"modernitélittéraire"etdelamatérialitédelalittérature.Malgrésanotoriété,labibliothèqueaétéconfrontéecesdernièresannéesàdescontroversesconcernantlagestiondesescollections,entraînantsafermetureadministrativeenoctobre2022.[1]
Suiteàunnouveaurapportdel'Inspectiongénérale,unadministrateurprovisoireaéténommépourredresserlasituation.Samissioncomprendlerecrutementd'unenouvelleéquipe,laréouverturedelabibliothèque,lerécolementgénéraldescollectionsetl'élaborationd'unnouveauprojetscientifiqueetculturel.[2]
Laréouverturepartielleaeulieule14septembre2023,avecdesconditionsdeconsultationassouplies.Cependant,d'importantschantiersattendentl'équipe,notammentleconditionnementetlecatalogagedescollections.Bienquecertainesacquisitionsetactivitésscientifiquessoienttemporairementsuspendues,laprioritéestdemettreàladispositiondeschercheursdesfondstroplongtempsdélaissésetdevaloriserlescollectionsparleursauvegardeetleursignalement.[3]</v>
      </c>
      <c r="F3" s="36">
        <f t="shared" ref="F3:F8" si="2">LEN(E3)</f>
        <v>1186</v>
      </c>
      <c r="G3" s="22">
        <f t="shared" ref="G3:G8" si="3">D3-F3+1</f>
        <v>198</v>
      </c>
      <c r="H3" s="26">
        <f>(G3)/(B3)</f>
        <v>0.15160796324655437</v>
      </c>
    </row>
    <row r="4" spans="1:8" ht="100" customHeight="1">
      <c r="A4" s="64">
        <v>2</v>
      </c>
      <c r="B4" s="23">
        <v>2587</v>
      </c>
      <c r="C4" s="23" t="s">
        <v>136</v>
      </c>
      <c r="D4" s="36">
        <f t="shared" si="0"/>
        <v>1095</v>
      </c>
      <c r="E4" s="36" t="str">
        <f t="shared" si="1"/>
        <v>Ledocumentexaminel'importancedel'enseignementdel'histoireàtraversleprismedumariage,unconceptintrinsèquementféministe,mettantl'accentsurlanécessitéderepenser,compléteretrééquilibrerlerécitcollectifdel'histoirepourinclurel'histoiredesfemmesetleurredonnerlaplacequileurrevient.Ilmetenlumièrel'évolutionduconceptde"matrimoine"etsonretourentantqu'héritageculturelléguéparlesgénérationsdefemmesprécédentes.L'articlesoulignelarécenteréhabilitationdutermesousl'influencedumouvementféministeetmetenévidencedesévénementsetdesinitiativesvisantàcélébreretàvaloriserlematrimoine.Deplus,ilexplorelacréationduCentredesarchivesduféminismeàl'universitéd'Angers,quiabritedesarchivesdedifférentesvaguesduféminisme,offrantunrichematériaudetravailpourlesétudiantsetleschercheurs.Enfin,ledocumentmetenavantlesdiversesinitiativesmisesenplacepourvalorisercesfondsmatrimoniaux,promouvoirunemémoirefémininecollectiveetouvrirl'histoireàunevisionpluséquitable.</v>
      </c>
      <c r="F4" s="36">
        <f t="shared" si="2"/>
        <v>932</v>
      </c>
      <c r="G4" s="22">
        <f t="shared" si="3"/>
        <v>164</v>
      </c>
      <c r="H4" s="26">
        <f t="shared" ref="H4:H10" si="4">(G4)/(B4)</f>
        <v>6.3393892539621188E-2</v>
      </c>
    </row>
    <row r="5" spans="1:8" ht="142" customHeight="1">
      <c r="A5" s="64">
        <v>3</v>
      </c>
      <c r="B5" s="23">
        <v>7100</v>
      </c>
      <c r="C5" s="23" t="s">
        <v>137</v>
      </c>
      <c r="D5" s="36">
        <f t="shared" si="0"/>
        <v>1374</v>
      </c>
      <c r="E5" s="36" t="str">
        <f t="shared" si="1"/>
        <v>L'articleprésentel'éducationauxmédiasetàl'information(EMI)danslesystèmeéducatiffrançais.Ildressed'abordunpanoramahistoriqueetinstitutionneldel'EMI,montrantcommentcetteéducations'estprogressivementimposéecommeuneprioritééducative,notammentsuiteauxattentatsde2015etàlavolontédeformerdes"cybercitoyens"éclairés.
Lestextesofficielsencadrantl'EMIsontensuiteanalysés.Bienqu'inscritedanslesprogrammes,l'EMIn'apasdedisciplineoudeprogrammepropre.Elledoitêtreintégréedemanièretransversaleparl'ensembledesenseignants,avecunréférentielde27compétencesattenduesaucycle4.Desdispositifscommelessciencesnumériquesettechnologiquesoffrentaussidesopportunitésdemiseenœuvre.
Letextes'intéresseégalementàlaformationdesenseignantsàl'EMI,souventlimitéeàuneapprochetechniquedunumérique.Ilplaidepouruneformationprenantencomptelespratiquesdesenseignantsetdesélèves,s'appuyantsurlesapportsdelarecherchepluridisciplinaire.
Enfin,letexteprésenteunprojetdediplômeuniversitaireenEMIportéparl'InspédeLyon,visantàformerunpubliclarged'acteurséducatifsetàfavoriserleséchangesaveclesprofessionnelsduterrain.IlillustreaussiunexemplededispositifdeformationEMImisenplacepourdesétudiantsensciencesmédico-sociales.</v>
      </c>
      <c r="F5" s="36">
        <f t="shared" si="2"/>
        <v>1172</v>
      </c>
      <c r="G5" s="22">
        <f t="shared" si="3"/>
        <v>203</v>
      </c>
      <c r="H5" s="26">
        <f t="shared" si="4"/>
        <v>2.8591549295774649E-2</v>
      </c>
    </row>
    <row r="6" spans="1:8" ht="264" customHeight="1">
      <c r="A6" s="64">
        <v>4</v>
      </c>
      <c r="B6" s="23">
        <v>1289</v>
      </c>
      <c r="C6" s="23" t="s">
        <v>513</v>
      </c>
      <c r="D6" s="36">
        <f t="shared" si="0"/>
        <v>2287</v>
      </c>
      <c r="E6" s="36" t="str">
        <f t="shared" si="1"/>
        <v>Conséquencesdel'adoptiondenouvellestechnologiesdanslesbibliothèques
Cedocumentderecherchesoulignel'importanced'examinerattentivementlesimplicationspratiquesetlesmenacespotentiellesavantd'adopterdenouvellestechnologies,enparticulierdanslecontextedesbibliothèques.Ledocumentdiscutedelanécessitépourlesorganisationsd'évaluerminutieusementlesrisquespourlaconfidentialité,lasécurité,l'accessibilité,lasanté,l'apprentissageetladésinformationavantdemettreenœuvredenouvellestechnologies.
Problèmespotentielsliésàlaréalitévirtuelleetàl'analysededonnées
Enutilisantlaréalitévirtuelle(RV)etl'analysededonnéescommeexemples,ledocumentdécritplusieursproblèmespotentielsquidoiventêtrerésolus.PourlaRV,ledocumentmetenévidencelesrisquespourlasantéetlasécurité,telsquelescrisesd'épilepsieetladésorientation,ainsiquelesobstaclesàl'apprentissagepourlesutilisateursayantuneexpériencetechnologiquelimitée.Ledocumentsuggèrequelesbibliothèquesdevraientcréerdespolitiquesspécifiquespouratténuercesrisques,commeexigerquel'utilisateurreconnaisselesconsignesdesécuritéetfournissedel'aide.Encequiconcernel'analysedesdonnées,ledocumentsoulignelesmenacespourlaconfidentialitéetlasécuritédesusagers,enparticulierl'utilisationabusivepotentielledesdonnéescollectéespourlesservicesdebibliothèque.Ledocumentsoutientquelesbibliothèquesdoiventavoirdespolitiquesclairesettransparentesdécrivantlacollecte,l'utilisationetlesmesuresdesécuritédesdonnées,permettantauxusagersdeprendredesdécisionséclairéessurl'adhésionounonauxservicesaxéssurlesdonnées.
Élaborationproactived’unepolitiquetechnologiquedanslesbibliothèques
Ledocumentsoulignequel’élaborationd’unepolitiquetechnologiquedoitêtreunprocessusproactif,s’appuyantsurdesexemplesexistantsd’organisationssimilairesetévaluantminutieusementlecontexteuniquedelabibliothèque.Endonnantlaprioritéàlapolitiqueavantdemettreenœuvredenouvellestechnologies,lesbibliothèquespeuventréduireleurresponsabilitéetprotégerlebien-êtredeleursusagers,deleursemployésetdeleursressources.</v>
      </c>
      <c r="F6" s="36">
        <f t="shared" si="2"/>
        <v>1975</v>
      </c>
      <c r="G6" s="22">
        <f t="shared" si="3"/>
        <v>313</v>
      </c>
      <c r="H6" s="26">
        <f t="shared" si="4"/>
        <v>0.24282389449185415</v>
      </c>
    </row>
    <row r="7" spans="1:8" ht="197" customHeight="1">
      <c r="A7" s="64">
        <v>5</v>
      </c>
      <c r="B7" s="23">
        <v>3024</v>
      </c>
      <c r="C7" s="23" t="s">
        <v>514</v>
      </c>
      <c r="D7" s="67">
        <f t="shared" si="0"/>
        <v>1654</v>
      </c>
      <c r="E7" s="67" t="str">
        <f t="shared" si="1"/>
        <v>L'augmentationdescoûtsdesmanuelsscolairesetdescodesd'accèsnumériquesarendudifficilepourdenombreuxétudiantsdeseprocurerlematérielnécessaireàleurscours.Celaaconduitlesinstitutionsàexplorerlesressourceséducativeslibres(REL)commemoyendefournirunaccèsgratuitàdessupportsd'apprentissagedequalité.Alorsquelesgrandesinstitutionsoulespartenariatsauniveaudel'ÉtatpeuventtirerpartideplateformescommePressbooks,lespetitesuniversitésetlescollègesprivésmanquentsouventderessourcespournégociercetypederelations.
Déploiementdel'UniversitédeDubuque
Cetteétudedecasexaminecommentl'UniversitédeDubuque,unepetiteuniversitéprivée,adéployéuneinstanceauto-hébergéedePressbookspouraiderlesprofesseursàcréerdesRELpourleurscours.Leprocessusimpliquaitlamiseenplaced'unserveurAmazonWebServices(AWS),laconfigurationdeslogicielsWordPressetPressbooksetuneétroitecollaborationaveclesprofesseurspourimporteretformaterleurssupportsdecoursexistants.
Défisetpersonnalisation
Lamiseenœuvreaétéconfrontéeàcertainsdéfis,telsquelagestiondescomptesutilisateursetl'intégrationdese-mails,maislepersonneldelabibliothèqueapusurmontercesobstacles.L'approcheauto-hébergéeapermisàl'universitédegarderlecontrôledelaplateformeetdelapersonnaliserenfonctiondesesbesoinsspécifiques.CetteétudedecasfournitunaperçudétaillédesétapestechniquesetorganisationnellesnécessairesauxpetitesinstitutionspourdévelopperleurspropressolutionsbaséessurlesRELàl'aidedePressbooks.</v>
      </c>
      <c r="F7" s="67">
        <f t="shared" si="2"/>
        <v>1409</v>
      </c>
      <c r="G7" s="23">
        <f t="shared" si="3"/>
        <v>246</v>
      </c>
      <c r="H7" s="26">
        <f t="shared" si="4"/>
        <v>8.1349206349206352E-2</v>
      </c>
    </row>
    <row r="8" spans="1:8" ht="213" customHeight="1">
      <c r="A8" s="64">
        <v>6</v>
      </c>
      <c r="B8" s="23">
        <v>3718</v>
      </c>
      <c r="C8" s="23" t="s">
        <v>515</v>
      </c>
      <c r="D8" s="67">
        <f t="shared" si="0"/>
        <v>2082</v>
      </c>
      <c r="E8" s="67" t="str">
        <f t="shared" si="1"/>
        <v>DéveloppementdufluxdetravailparlaDigitalPublicLibraryofAmerica(DPLA)
Cedocumentderecherchetraited'unfluxdetravaildéveloppéparlaDigitalPublicLibraryofAmerica(DPLA)pourtéléchargerautomatiquementlesressourcesnumériséesetleursmétadonnéesdescollectionsagrégéesdelaDPLAdansWikimediaCommons.Lespointscléssontlessuivants:
AvantagesdelamigrationversWikimediaCommons
LeprincipalavantagedecettemigrationestlafacilitéaveclaquellelesressourcespeuventensuiteêtreajoutéesauxarticlesdeWikipédia,exposantlesressourcesàunlargepublicd'utilisateursInternetgénérauxqui,autrement,n'auraientpeut-êtreaucuneraisond'interagiraveclesressourcesd'unréférentieldonné.CeprojetDPLA,lancédébut2020,estlerésultatd'unesubventionaccordéeparlaFondationAlfredP.Sloanetd'uneconsultationcontinuedelaFondationWikimedia.LecomptedebotautorisédelaDPLAsurWikimediaCommonstéléchargelesressourcesdesinstitutionsDPLA.Enutilisantlesdonnéesfourniesparlesinstitutionscontributrices,laDPLAappliquedesfiltrespouridentifierlesélémentséligibles,génèreunbalisagewikiàpartirdemétadonnéesdescriptivesettéléchargedesfichiersmultimédiassurunserveurpourlestélécharger.CetteapprocheoffreauxinstitutionsdelaDPLAuneramped'accèssimpleàlaparticipationàWikipédia,leurdemandantseulementdedécrireleurscollectionsavantl'agrégationetdeprendredesdécisionséditorialessurWikipédiaunefoisqu'ellesontététéléchargées.CeprojetanécessitédespartenariatsentrelaDPLA,laWikimediaFoundationetdesinstitutionslocalescommelaToledoLucasCountyPublicLibrary(TLCPL).LefluxdetravailpermetàlaDPLAdetéléchargerplusde2,25millionsdefichiersprovenantde780000élémentssurWikimediaCommons,devenantainsilaplusgrandecontributionuniquejamaisréalisée.LavisibilitéaccruedanslesarticlesdeWikipédiaaentraînédesstatistiquesd'utilisationnettementplusélevéespourlesressourcesnumérisées.</v>
      </c>
      <c r="F8" s="67">
        <f t="shared" si="2"/>
        <v>1777</v>
      </c>
      <c r="G8" s="23">
        <f t="shared" si="3"/>
        <v>306</v>
      </c>
      <c r="H8" s="26">
        <f t="shared" si="4"/>
        <v>8.2302313071543842E-2</v>
      </c>
    </row>
    <row r="9" spans="1:8" ht="22">
      <c r="A9" s="68"/>
      <c r="B9" s="69"/>
      <c r="C9" s="62" t="s">
        <v>140</v>
      </c>
      <c r="D9" s="69"/>
      <c r="E9" s="69"/>
      <c r="F9" s="69"/>
      <c r="G9" s="69"/>
      <c r="H9" s="69"/>
    </row>
    <row r="10" spans="1:8" ht="133" customHeight="1">
      <c r="B10" s="23">
        <v>3718</v>
      </c>
      <c r="C10" s="23" t="s">
        <v>139</v>
      </c>
      <c r="D10" s="67">
        <f>LEN(TRIM(C10))</f>
        <v>1460</v>
      </c>
      <c r="E10" s="67" t="str">
        <f>SUBSTITUTE(C10," ","")</f>
        <v xml:space="preserve">ThepaperoutlinestheDigitalPublicLibraryofAmerica's(DPLA)processforseamlesslyintegratingopenlylicenseddigitalresourcesintoWikipediaarticles.Thisstrategyaimstoenhanceaccessibilityandutilizationofdigitizedmaterials,particularlyamongusergroupslesslikelytoengagewithdigitallibraries.
1.DPLAhasdevelopedaworkflowtoautomaticallytransferrecordswithopenlicensesfromitsaggregatedcollectionstoWikimediaCommons.ThisenableseasyembeddingoftheresourcesinWikipediaarticles.
2.TheprocessinvolvesDPLAapplyingfilterstoidentifyeligibleitemsfromparticipatinginstitutions,generatingwikimarkupfromthemetadata,andutilizinganautomatedbottouploadthemediafilestoWikimediaCommons.
3.ThisapproachoffersastraightforwardentrypointforDPLAinstitutionstoengagewithWikipedia,requiringonlythedescriptionoftheircollectionspriortoaggregation,whileDPLAmanagesthetechnicalaspectsoftheupload.
4.TheintegrationofDPLAresourcesintoWikipediahasledtoasubstantialincreaseinusage,withDPLA-sourcedimagesaddedtoover200articlesthatreceived11.7millionpageviewsinlessthanayear,surpassingtheusageoftheresourcesintheoriginaldigitalcollections.
5.ThisprojectexemplifieshowcollaborationsbetweenculturalheritageorganizationsandplatformssuchasWikipediacansignificantlybroadenthereachandimpactofdigitizedmaterials.
</v>
      </c>
      <c r="F10" s="67">
        <f>LEN(E10)</f>
        <v>1255</v>
      </c>
      <c r="G10" s="23">
        <f>D10-F10+1</f>
        <v>206</v>
      </c>
      <c r="H10" s="26">
        <f t="shared" si="4"/>
        <v>5.5406132329209254E-2</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4AFC6-9F36-AF49-8FAB-8948AC176032}">
  <sheetPr>
    <tabColor rgb="FFDBAA1D"/>
  </sheetPr>
  <dimension ref="A1:H8"/>
  <sheetViews>
    <sheetView topLeftCell="A4" workbookViewId="0">
      <selection activeCell="C7" sqref="C7"/>
    </sheetView>
  </sheetViews>
  <sheetFormatPr baseColWidth="10" defaultRowHeight="21"/>
  <cols>
    <col min="1" max="1" width="7.6640625" style="65" bestFit="1" customWidth="1"/>
    <col min="2" max="2" width="13.83203125" style="27" customWidth="1"/>
    <col min="3" max="3" width="162.6640625" style="27" customWidth="1"/>
    <col min="4" max="4" width="10.83203125" style="27"/>
    <col min="5" max="5" width="12.6640625" style="27" customWidth="1"/>
    <col min="6" max="6" width="10.83203125" style="27"/>
    <col min="7" max="7" width="12.1640625" style="27" customWidth="1"/>
    <col min="8" max="16384" width="10.83203125" style="27"/>
  </cols>
  <sheetData>
    <row r="1" spans="1:8" s="35" customFormat="1" ht="38">
      <c r="A1" s="33" t="s">
        <v>165</v>
      </c>
      <c r="B1" s="33" t="s">
        <v>465</v>
      </c>
      <c r="C1" s="33" t="s">
        <v>123</v>
      </c>
      <c r="D1" s="20" t="s">
        <v>89</v>
      </c>
      <c r="E1" s="20" t="s">
        <v>90</v>
      </c>
      <c r="F1" s="20" t="s">
        <v>91</v>
      </c>
      <c r="G1" s="33" t="s">
        <v>92</v>
      </c>
      <c r="H1" s="33" t="s">
        <v>115</v>
      </c>
    </row>
    <row r="2" spans="1:8" s="21" customFormat="1" ht="22">
      <c r="A2" s="62"/>
      <c r="B2" s="63"/>
      <c r="C2" s="62" t="s">
        <v>335</v>
      </c>
      <c r="D2" s="62"/>
      <c r="E2" s="62"/>
      <c r="F2" s="62"/>
      <c r="G2" s="62"/>
      <c r="H2" s="66"/>
    </row>
    <row r="3" spans="1:8" ht="134" customHeight="1">
      <c r="A3" s="64">
        <v>1</v>
      </c>
      <c r="B3" s="23">
        <v>1306</v>
      </c>
      <c r="C3" s="23" t="s">
        <v>358</v>
      </c>
      <c r="D3" s="70">
        <f t="shared" ref="D3:D8" si="0">LEN(TRIM(C3))</f>
        <v>762</v>
      </c>
      <c r="E3" s="70" t="str">
        <f t="shared" ref="E3:E8" si="1">SUBSTITUTE(C3," ","")</f>
        <v>•	LaréouverturedelabibliothèquelittéraireJacquesDoucetfaitfaceàdesdéfisimportantsenraisond'uneéquipecomplètementrenouveléequin'aaucuneconnaissancehistoriquedescollections[1].
•	Letraitementdediverslegsetdessoupçonsdedisparitionsdedocumentssuscitentdesinquiétudes,cequiaincitéàdesinspectionsen2018et2022[2].
•	Lesheuresdeconsultationdelabibliothèquesontlimitéesmaisaugmenterontàmesurequel'équipes'agrandira,permettantunaccèsgratuitauxutilisateursenregistréspourlaplupartdescollections[3].
•	Lesplansincluentuninventairecompletdescollections,unnouveauprojetscientifiqueetcultureletunéventueldéplacementdescollectionsactuellementrépartiessurplusieurssites[4].</v>
      </c>
      <c r="F3" s="70">
        <f t="shared" ref="F3:F8" si="2">LEN(E3)</f>
        <v>656</v>
      </c>
      <c r="G3" s="22">
        <f t="shared" ref="G3:G8" si="3">D3-F3+1</f>
        <v>107</v>
      </c>
      <c r="H3" s="26">
        <f t="shared" ref="H3:H8" si="4">(G3)/(B3)</f>
        <v>8.1929555895865244E-2</v>
      </c>
    </row>
    <row r="4" spans="1:8" ht="130" customHeight="1">
      <c r="A4" s="64">
        <v>2</v>
      </c>
      <c r="B4" s="23">
        <v>2587</v>
      </c>
      <c r="C4" s="23" t="s">
        <v>357</v>
      </c>
      <c r="D4" s="70">
        <f t="shared" si="0"/>
        <v>738</v>
      </c>
      <c r="E4" s="70" t="str">
        <f t="shared" si="1"/>
        <v>•	L'articleabordeleconceptde«matrimoine»,quiviseàremédieràlanégligencehistoriquedescontributionsdesfemmesàl'histoire,enprésentantuneperspectiveféministesurlesrécitscollectifs[1].
•	Ilmetenlumièrel'évolutionduterme«matrimoine»,quidésignaitàl'originelepatrimoinematernel,maisquiestlargementtombéendésuétudedepuisleXVIesiècle,remplacépar«patrimoine»[2][3].
•	Letermeconnaîtactuellementunrenouveauau21esiècle,influencéparlesmouvementsféministesquicherchentàredonnerauxfemmeslaplacequileurrevientdansl'histoire[4].
•	L'articlesoulignel'importancederééquilibrerlesrécitshistoriquespourinclureleshistoiresetlescontributionsdesfemmes[1].</v>
      </c>
      <c r="F4" s="70">
        <f t="shared" si="2"/>
        <v>629</v>
      </c>
      <c r="G4" s="22">
        <f t="shared" si="3"/>
        <v>110</v>
      </c>
      <c r="H4" s="26">
        <f t="shared" si="4"/>
        <v>4.2520293776575187E-2</v>
      </c>
    </row>
    <row r="5" spans="1:8" ht="138" customHeight="1">
      <c r="A5" s="64">
        <v>3</v>
      </c>
      <c r="B5" s="23">
        <v>7100</v>
      </c>
      <c r="C5" s="23" t="s">
        <v>334</v>
      </c>
      <c r="D5" s="70">
        <f t="shared" si="0"/>
        <v>887</v>
      </c>
      <c r="E5" s="70" t="str">
        <f t="shared" si="1"/>
        <v>•	L'articletraitedelanécessitéd'uneformationenéducationauxmédiasetàl'information(EMI)pourleséducateurs,ensoulignantquelescompétencesetlespratiquesdevraientêtredéveloppéessimultanémentdanslesmilieuxéducatifs[1].
•	Ilsoulignel'importancedeprendreencomptelesdifférentespratiquespédagogiquesetlerôledelarechercheetdespolitiquespubliquesdansl'élaborationdelaformationEMI[1].
•	Lesauteursproposentqu'uneformationEMIefficacesoitbaséesurlespratiquesetlesperceptionsexistantesdesenseignants,enintégrantlesconnaissancessurlesenvironnementsmédiatiquesetleursimplications[2].
•	Ledocumentfaitétatdesréformesencoursdanslaformationdesenseignants,influencéesparderécentsdéfistelsquelapandémiedeCOVID-19,quiontentraînéuneréévaluationdesstructuresetdescompétencesdeformation[3].</v>
      </c>
      <c r="F5" s="70">
        <f t="shared" si="2"/>
        <v>761</v>
      </c>
      <c r="G5" s="22">
        <f t="shared" si="3"/>
        <v>127</v>
      </c>
      <c r="H5" s="26">
        <f t="shared" si="4"/>
        <v>1.7887323943661972E-2</v>
      </c>
    </row>
    <row r="6" spans="1:8" ht="80" customHeight="1">
      <c r="A6" s="64">
        <v>4</v>
      </c>
      <c r="B6" s="23">
        <v>1289</v>
      </c>
      <c r="C6" s="23" t="s">
        <v>333</v>
      </c>
      <c r="D6" s="70">
        <f t="shared" si="0"/>
        <v>526</v>
      </c>
      <c r="E6" s="70" t="str">
        <f t="shared" si="1"/>
        <v>•	Ledocumentdiscutedel'importancededonnerlaprioritéauxconsidérationspolitiquesparrapportauxavancéestechnologiquesdanslesprocessusdécisionnels.
•	Ilsoulignequelesopinionsexpriméessontuniquementcellesdel'auteuretnereprésententpaslespointsdevueducomitéderédactionoudeCore,unedivisiondel'ALA[1].
•	L'auteurplaideenfaveurd'uneapprocheéquilibréequigarantitlamiseenplacedepolitiquesavantlamiseenœuvredenouvellestechnologiesafind'éviterlesécueilspotentiels.</v>
      </c>
      <c r="F6" s="70">
        <f t="shared" si="2"/>
        <v>449</v>
      </c>
      <c r="G6" s="22">
        <f t="shared" si="3"/>
        <v>78</v>
      </c>
      <c r="H6" s="26">
        <f t="shared" si="4"/>
        <v>6.0512024825446084E-2</v>
      </c>
    </row>
    <row r="7" spans="1:8" ht="114" customHeight="1">
      <c r="A7" s="64">
        <v>5</v>
      </c>
      <c r="B7" s="23">
        <v>3024</v>
      </c>
      <c r="C7" s="23" t="s">
        <v>332</v>
      </c>
      <c r="D7" s="71">
        <f t="shared" si="0"/>
        <v>868</v>
      </c>
      <c r="E7" s="71" t="str">
        <f t="shared" si="1"/>
        <v xml:space="preserve">•	L'articletraitedelamiseenœuvredePressbooksàl'universitédeDubuquepoursoutenirlesinitiativesderessourceséducativeslibres(OER),afinderemédieràlahausseducoûtdesmanuelsscolairespourlesétudiants[1].
•	Ilmetenévidencelacollaborationavecdesprofesseurs,telsqu'unprofesseurdegéologie,pourconvertirlesmatériauxexistantsdansunformatadaptéauxPressbooks[2].
•	Leprocessusimpliquaituneexpertisetechniqueminimale,cequilerendaitdurablepourlespetitesinstitutions[3].
•	Leprojetaprisseptmoisentrelesdiscussionsinitialesetlelancement,soulignantl'importancedel'engagementducorpsprofessoraletdusoutieninstitutionnel[4][5].
•	L'articleconclutquelespetitesinstitutionspeuventadopterefficacementdessolutionsdeREL,cequiprofiteàlafoisauxprofesseursetauxétudiants[6].
</v>
      </c>
      <c r="F7" s="71">
        <f t="shared" si="2"/>
        <v>742</v>
      </c>
      <c r="G7" s="23">
        <f t="shared" si="3"/>
        <v>127</v>
      </c>
      <c r="H7" s="26">
        <f t="shared" si="4"/>
        <v>4.1997354497354498E-2</v>
      </c>
    </row>
    <row r="8" spans="1:8" ht="138" customHeight="1">
      <c r="A8" s="64">
        <v>6</v>
      </c>
      <c r="B8" s="23">
        <v>3718</v>
      </c>
      <c r="C8" s="23" t="s">
        <v>331</v>
      </c>
      <c r="D8" s="71">
        <f t="shared" si="0"/>
        <v>1025</v>
      </c>
      <c r="E8" s="71" t="str">
        <f t="shared" si="1"/>
        <v>L'articleexpliquecommentlaDigitalPublicLibraryofAmerica(DPLA)collaboreaveclaWikimediaFoundationpouraméliorerl'accessibilitédesressourcesnumériséesenlesintégrantdansWikimediaCommonsetlesarticlesdeWikipédia[1].
LeprocessusdelaDPLAimpliquelacollectedemétadonnéesetdefichiersmultimédiaàpartirderéférentielslocaux,quisontensuitetéléchargéssurWikimediaCommonsàl'aidedescriptsautomatisés[2].
Cetteinitiativeapermisdetéléchargerplusde2,25millionsdefichiers,augmentantainsiconsidérablementlavisibilitédecesressourcesauprèsd'unpublicpluslarge[2][3].
Leprojetviseàréduirelesobstaclesauxquelsseheurtentlesinstitutionsquimanquentd'expertisetechnique,enleurpermettantdecontribuerfacilementàWikipédia[3].
Lesrésultatsincluentdesstatistiquesd'utilisationélevées,avecdesmillionsdepagesvuespourlesarticlescontenantcesressources,démontrantl'efficacitéduprojetpouratteindrelesutilisateursenligne[4][5].</v>
      </c>
      <c r="F8" s="71">
        <f t="shared" si="2"/>
        <v>882</v>
      </c>
      <c r="G8" s="23">
        <f t="shared" si="3"/>
        <v>144</v>
      </c>
      <c r="H8" s="26">
        <f t="shared" si="4"/>
        <v>3.8730500268961805E-2</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2921FD-8D50-484B-B2CC-3035BBDDB7B1}">
  <sheetPr>
    <tabColor rgb="FFDBAA1D"/>
  </sheetPr>
  <dimension ref="A1:H8"/>
  <sheetViews>
    <sheetView topLeftCell="A3" workbookViewId="0">
      <selection activeCell="C6" sqref="C6"/>
    </sheetView>
  </sheetViews>
  <sheetFormatPr baseColWidth="10" defaultRowHeight="21"/>
  <cols>
    <col min="1" max="1" width="9" style="65" customWidth="1"/>
    <col min="2" max="2" width="13.83203125" style="27" customWidth="1"/>
    <col min="3" max="3" width="129.33203125" style="27" customWidth="1"/>
    <col min="4" max="4" width="10.83203125" style="27"/>
    <col min="5" max="5" width="13.6640625" style="27" customWidth="1"/>
    <col min="6" max="6" width="10.83203125" style="27"/>
    <col min="7" max="7" width="12.6640625" style="27" customWidth="1"/>
    <col min="8" max="16384" width="10.83203125" style="27"/>
  </cols>
  <sheetData>
    <row r="1" spans="1:8" s="35" customFormat="1" ht="38">
      <c r="A1" s="33" t="s">
        <v>165</v>
      </c>
      <c r="B1" s="33" t="s">
        <v>465</v>
      </c>
      <c r="C1" s="33" t="s">
        <v>369</v>
      </c>
      <c r="D1" s="20" t="s">
        <v>89</v>
      </c>
      <c r="E1" s="20" t="s">
        <v>90</v>
      </c>
      <c r="F1" s="20" t="s">
        <v>91</v>
      </c>
      <c r="G1" s="33" t="s">
        <v>92</v>
      </c>
      <c r="H1" s="33" t="s">
        <v>115</v>
      </c>
    </row>
    <row r="2" spans="1:8" s="21" customFormat="1" ht="22">
      <c r="A2" s="62"/>
      <c r="B2" s="63"/>
      <c r="C2" s="62" t="s">
        <v>501</v>
      </c>
      <c r="D2" s="62"/>
      <c r="E2" s="62"/>
      <c r="F2" s="62"/>
      <c r="G2" s="62"/>
      <c r="H2" s="66"/>
    </row>
    <row r="3" spans="1:8" ht="98" customHeight="1">
      <c r="A3" s="64">
        <v>1</v>
      </c>
      <c r="B3" s="23">
        <v>1306</v>
      </c>
      <c r="C3" s="23" t="s">
        <v>365</v>
      </c>
      <c r="D3" s="36">
        <f t="shared" ref="D3:D8" si="0">LEN(TRIM(C3))</f>
        <v>803</v>
      </c>
      <c r="E3" s="36" t="str">
        <f t="shared" ref="E3:E8" si="1">SUBSTITUTE(C3," ","")</f>
        <v>LaBibliothèquelittéraireJacques-Doucet(BLJD)seprépareàsaréouvertureaprèsunepériodedefermetureadministrativedueàdesproblèmesdegestion.Héritièred'unrichepatrimoinelittéraire,labibliothèqueaétécritiquéepourlagestiondesescollections,notammentdesaccusationsdedisparitiondedocuments.Unadministrateurprovisoireaéténommépourorganiserlaréouvertureetlerécolementdescollections.Labibliothèquearouvertpartiellementenseptembre2023,avecdeshorairesdeconsultationélargisetuneinscriptiongratuitepourl'annéeuniversitaire.Lanouvelleéquipe,encoreencoursdeconstitution,estconfrontéeàdesdéfissignificatifsliésàlaconservation,aucatalogageetàlavalorisationdescollections,toutenpoursuivantdesacquisitionspertinentes.</v>
      </c>
      <c r="F3" s="36">
        <f t="shared" ref="F3:F8" si="2">LEN(E3)</f>
        <v>691</v>
      </c>
      <c r="G3" s="22">
        <f t="shared" ref="G3:G8" si="3">D3-F3+1</f>
        <v>113</v>
      </c>
      <c r="H3" s="26">
        <f>(G3)/(B3)</f>
        <v>8.6523736600306281E-2</v>
      </c>
    </row>
    <row r="4" spans="1:8" ht="111" customHeight="1">
      <c r="A4" s="64">
        <v>2</v>
      </c>
      <c r="B4" s="23">
        <v>2587</v>
      </c>
      <c r="C4" s="23" t="s">
        <v>366</v>
      </c>
      <c r="D4" s="36">
        <f t="shared" si="0"/>
        <v>821</v>
      </c>
      <c r="E4" s="36" t="str">
        <f t="shared" si="1"/>
        <v>En2023,leCentredesarchivesduféminisme(CAF)àAngerss'engageactivementdanslasauvegardeetlapromotiondumatrimoine,unconceptvisantàréhabiliterl'histoireculturelledesfemmes.Bienqueleterme"matrimoine"aitdisparuaprèsleXVIesiècle,ilconnaîtunerenaissancegrâceaumouvementféministequisoulignel'apportdesfemmesàl'héritageculturel.LeCAF,fondésousl'impulsiondeChristineBard,conserveetvaloriselesarchivesdefiguresféministesmarquantes,enrendantvisiblesdescontributionssouventnégligées.DesinitiativescommelesJournéesdumatrimoineetdesprojetsdenumérisationparticipentàcettevisibilité.Lecentrecontribueainsiàl'élaborationd'unemémoirecollectiveféminine,offrantuncontrepointessentielaurécittraditionnellementmasculindel'histoire.</v>
      </c>
      <c r="F4" s="36">
        <f t="shared" si="2"/>
        <v>705</v>
      </c>
      <c r="G4" s="22">
        <f t="shared" si="3"/>
        <v>117</v>
      </c>
      <c r="H4" s="26">
        <f t="shared" ref="H4:H7" si="4">(G4)/(B4)</f>
        <v>4.5226130653266333E-2</v>
      </c>
    </row>
    <row r="5" spans="1:8" ht="123" customHeight="1">
      <c r="A5" s="64">
        <v>3</v>
      </c>
      <c r="B5" s="23">
        <v>7100</v>
      </c>
      <c r="C5" s="23" t="s">
        <v>367</v>
      </c>
      <c r="D5" s="36">
        <f t="shared" si="0"/>
        <v>919</v>
      </c>
      <c r="E5" s="36" t="str">
        <f t="shared" si="1"/>
        <v>L'articletraitedel'éducationauxmédiasetàl'information(EMI)danslesystèmeéducatiffrançais.L'objectifestdeformerdes"cybercitoyens"éclairésetresponsables.L'EMIn'étantpasrattachéeàunedisciplinespécifique,elleestsujetteàdiversesinterprétations.Historiquement,sonintégrationaévoluéavecledéveloppementdesmédiasetdesloiséducatives.Lesenseignantssontchargésdedispenserl'EMIdemanièretransversale,maisl'absenced'unprogrammeclair,notammentaulycée,persistemalgrécertainsenseignementsnumériques.Lesprofesseursdocumentalistesjouentunrôleclédanslacoordinationdesinitiativespédagogiques.Cependant,lamiseenœuvredel'EMIrestelargementdépendantedesinitiativesindividuellesdesenseignants.Pouruneintégrationréussie,ilestessentield'améliorerlaformationdesenseignants,assurantainsiuneapplicationcohérenteetefficacedel'EMI.</v>
      </c>
      <c r="F5" s="36">
        <f t="shared" si="2"/>
        <v>796</v>
      </c>
      <c r="G5" s="22">
        <f t="shared" si="3"/>
        <v>124</v>
      </c>
      <c r="H5" s="26">
        <f t="shared" si="4"/>
        <v>1.7464788732394366E-2</v>
      </c>
    </row>
    <row r="6" spans="1:8" ht="103" customHeight="1">
      <c r="A6" s="64">
        <v>4</v>
      </c>
      <c r="B6" s="23">
        <v>1289</v>
      </c>
      <c r="C6" s="23" t="s">
        <v>368</v>
      </c>
      <c r="D6" s="36">
        <f t="shared" si="0"/>
        <v>753</v>
      </c>
      <c r="E6" s="36" t="str">
        <f t="shared" si="1"/>
        <v>Dansl'article,BradyLundsoulignel'importanced'établirdespolitiquesavantd'introduiredenouvellestechnologiesdanslesbibliothèques,tellesquelaréalitévirtuelleetl'analysededonnées.Ilmetenavantlesrisquesliésàcestechnologies,notammentlesmenacespourlasantédesutilisateursetlespréoccupationsenmatièredeconfidentialité.Lundinsistesurlanécessitéd'unepolitiqueclaireetaccessiblepourencadrerl'utilisationdecesoutils,afind'informerlesusagerssurlesdonnéescollectéesetlesmesuresdesécuritéenplace.Endéfinitive,unebonnepolitiquecontribueàuneadoptionresponsabledestechnologies,protégeantainsilesutilisateursetaméliorantlaqualitédesservicesoffertsparlesbibliothèques.</v>
      </c>
      <c r="F6" s="36">
        <f t="shared" si="2"/>
        <v>646</v>
      </c>
      <c r="G6" s="22">
        <f t="shared" si="3"/>
        <v>108</v>
      </c>
      <c r="H6" s="26">
        <f t="shared" si="4"/>
        <v>8.3785880527540726E-2</v>
      </c>
    </row>
    <row r="7" spans="1:8" ht="131" customHeight="1">
      <c r="A7" s="64">
        <v>5</v>
      </c>
      <c r="B7" s="23">
        <v>3024</v>
      </c>
      <c r="C7" s="23" t="s">
        <v>370</v>
      </c>
      <c r="D7" s="67">
        <f t="shared" si="0"/>
        <v>944</v>
      </c>
      <c r="E7" s="67" t="str">
        <f t="shared" si="1"/>
        <v>Faceàl'augmentationdescoûtsdesmanuelsscolairesetdessolutionsnumériques,l'UniversitédeDubuqueamisenplaceunesolutiond'hébergementlocalpourlesressourceséducativeslibres(OER)enutilisantPressbooks.Cetteinitiativeviseàoffrirauxétudiantsunaccèsgratuitàdesmatériauxdequalité,cequistimuleleurengagementacadémique.L'université,bienquepetite,aréussiàconfigureruneinstancelocaledePressbookssurAWS,cequipermetauxenseignantsdedévelopperetdepartagerleurscontenuspédagogiques.Leprojet,menéparlepersonneldelabibliothèque,démontrecommentlesbibliothèquespeuventjouerunrôlecrucialdanslapromotiondesOER,enfournissantdessolutionstechniquesetensoutenantlesenseignantsdanslacréationdecontenus.Laflexibilitéetlefaiblecoûtdecetteapprochesoulignentsonpotentielpourd'autrespetitesinstitutionscherchantàadopterdespratiquessimilaires.</v>
      </c>
      <c r="F7" s="67">
        <f t="shared" si="2"/>
        <v>804</v>
      </c>
      <c r="G7" s="23">
        <f t="shared" si="3"/>
        <v>141</v>
      </c>
      <c r="H7" s="26">
        <f t="shared" si="4"/>
        <v>4.6626984126984128E-2</v>
      </c>
    </row>
    <row r="8" spans="1:8" ht="121" customHeight="1">
      <c r="A8" s="64">
        <v>6</v>
      </c>
      <c r="B8" s="23">
        <v>3718</v>
      </c>
      <c r="C8" s="23" t="s">
        <v>371</v>
      </c>
      <c r="D8" s="67">
        <f t="shared" si="0"/>
        <v>838</v>
      </c>
      <c r="E8" s="67" t="str">
        <f t="shared" si="1"/>
        <v>LedocumentexplorecommentlaDigitalPublicLibraryofAmerica(DPLA),encollaborationaveclaFondationWikimedia,adéveloppéunprojetpouraccroîtrelavisibilitédesressourcesnumérisées.CeprojetutiliseunprocessusautomatisépourtransférerdesfichiersversWikimediaCommons,facilitantleurintégrationdanslesarticlesdeWikipédia.Cetteinitiativeviseàsurmonterlesobstaclestechniquespourlesinstitutionsculturelles,ensimplifiantleurparticipation.LesressourcesdoiventavoirdesdroitscompatiblesavecWikimediaCommons,etplusde2,25millionsdefichiersontététransférésenuneannéeetdemie.Leprojetaconsidérablementaugmentélenombredeconsultationsdesarticlesenrichis,démontrantl'efficacitédel'automatisationetdespartenariatspourpromouvoirl'accèsauxressourcesnumérisées.</v>
      </c>
      <c r="F8" s="67">
        <f t="shared" si="2"/>
        <v>724</v>
      </c>
      <c r="G8" s="23">
        <f t="shared" si="3"/>
        <v>115</v>
      </c>
      <c r="H8" s="26">
        <f>(G8)/(B8)</f>
        <v>3.0930607853684778E-2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73E97C-EA7B-0D40-8EC3-194F85801E24}">
  <sheetPr>
    <tabColor rgb="FFDBAA1D"/>
  </sheetPr>
  <dimension ref="A1:H8"/>
  <sheetViews>
    <sheetView workbookViewId="0">
      <selection activeCell="C6" sqref="C6"/>
    </sheetView>
  </sheetViews>
  <sheetFormatPr baseColWidth="10" defaultRowHeight="21"/>
  <cols>
    <col min="1" max="1" width="8.6640625" style="65" bestFit="1" customWidth="1"/>
    <col min="2" max="2" width="13.83203125" style="27" customWidth="1"/>
    <col min="3" max="3" width="156" style="27" customWidth="1"/>
    <col min="4" max="4" width="10.83203125" style="27"/>
    <col min="5" max="5" width="13.33203125" style="27" customWidth="1"/>
    <col min="6" max="6" width="10.83203125" style="27"/>
    <col min="7" max="7" width="12.1640625" style="27" customWidth="1"/>
    <col min="8" max="16384" width="10.83203125" style="27"/>
  </cols>
  <sheetData>
    <row r="1" spans="1:8" s="35" customFormat="1" ht="38">
      <c r="A1" s="33" t="s">
        <v>165</v>
      </c>
      <c r="B1" s="33" t="s">
        <v>465</v>
      </c>
      <c r="C1" s="33" t="s">
        <v>121</v>
      </c>
      <c r="D1" s="20" t="s">
        <v>89</v>
      </c>
      <c r="E1" s="20" t="s">
        <v>90</v>
      </c>
      <c r="F1" s="20" t="s">
        <v>91</v>
      </c>
      <c r="G1" s="33" t="s">
        <v>92</v>
      </c>
      <c r="H1" s="33" t="s">
        <v>115</v>
      </c>
    </row>
    <row r="2" spans="1:8" s="21" customFormat="1" ht="22">
      <c r="A2" s="62"/>
      <c r="B2" s="63"/>
      <c r="C2" s="62" t="s">
        <v>501</v>
      </c>
      <c r="D2" s="62"/>
      <c r="E2" s="62"/>
      <c r="F2" s="62"/>
      <c r="G2" s="62"/>
      <c r="H2" s="66"/>
    </row>
    <row r="3" spans="1:8" ht="112" customHeight="1">
      <c r="A3" s="64">
        <v>1</v>
      </c>
      <c r="B3" s="23">
        <v>1306</v>
      </c>
      <c r="C3" s="23" t="s">
        <v>372</v>
      </c>
      <c r="D3" s="36">
        <f t="shared" ref="D3:D8" si="0">LEN(TRIM(C3))</f>
        <v>935</v>
      </c>
      <c r="E3" s="36" t="str">
        <f t="shared" ref="E3:E8" si="1">SUBSTITUTE(C3," ","")</f>
        <v>LaBibliothèquelittéraireJacques-Doucet(BLJD),richeenmanuscrits,ouvragesraresetobjetsd'artliésàlalittératuremoderne,aététemporairementferméeenoctobre2022àlasuitedeproblèmesdegestiondesescollections.Suiteaurapportdel'Inspectiongénéraledel'éducation,dusportetdelarecherche(IGÉSR),unadministrateurprovisoireaéténommépourmenerunprogrammederéouverture,incluantlerecrutementd'unenouvelleéquipe,unrécolementgénéraldescollections,etl'élaborationd'unnouveauprojetscientifiqueetculturel.Laréouverturepartielledelasalledelectureaeulieule14septembre,avecdeshorairesrestreintsetdesconditionsdeconsultationassouplies.Cependant,desdéfisimportantspersistent,telsquelerangement,l'améliorationdesconditionsimmobilières,laconservationdescollections,lecatalogageetlavalorisationdesfonds,ainsiquelapoursuitedesacquisitions.</v>
      </c>
      <c r="F3" s="36">
        <f t="shared" ref="F3:F8" si="2">LEN(E3)</f>
        <v>801</v>
      </c>
      <c r="G3" s="22">
        <f t="shared" ref="G3:G8" si="3">D3-F3+1</f>
        <v>135</v>
      </c>
      <c r="H3" s="26">
        <f>(G3)/(B3)</f>
        <v>0.10336906584992343</v>
      </c>
    </row>
    <row r="4" spans="1:8" ht="139" customHeight="1">
      <c r="A4" s="64">
        <v>2</v>
      </c>
      <c r="B4" s="23">
        <v>2587</v>
      </c>
      <c r="C4" s="23" t="s">
        <v>373</v>
      </c>
      <c r="D4" s="36">
        <f t="shared" si="0"/>
        <v>1181</v>
      </c>
      <c r="E4" s="36" t="str">
        <f t="shared" si="1"/>
        <v>Leconceptde"matrimoine"estencoursderéhabilitationsousl'influencedumouvementféministepourdésignerl'héritageculturelléguéparlesgénérationsdefemmesprécédentes.LeCentredesarchivesduféminisme(CAF)àlabibliothèqueuniversitaired'Angersestunmaillonfortdanslalonguemarchepourrendrevisiblecepatrimoine.LeCAFabritelesarchivesdessuffragistesCécileBrunschvicgetLaureBeddoukh,ainsiqued'autresfondsrelevantdelapremièrevagueduféminisme.Ilestégalementrégulièrementsollicitépourlareproductiond'archivesdanslesmanuelsd'histoiredel'enseignementsecondaire.LeCAFaccueilledeschercheursetorganisedesexpositionspourmettreenlumièrelesdiversessensibilitésduféminismefrançaisreprésentéesdanssesarchives.Depuis2017,labibliothèqueuniversitaired'Angersestlabelliséecollectiond'excellencepoursesarchivesetsacollectiondocumentaireuniquesurleféminisme.LacollectionconstituéeparleCAFdepuisplusdevingtansserviradebaseàlapréfigurationd'unmuséed'histoiredesféminismesquidevraitvoirlejouràl'occasiondelarénovationintérieuredelabibliothèqueen2026-2027.</v>
      </c>
      <c r="F4" s="36">
        <f t="shared" si="2"/>
        <v>1011</v>
      </c>
      <c r="G4" s="22">
        <f t="shared" si="3"/>
        <v>171</v>
      </c>
      <c r="H4" s="26">
        <f t="shared" ref="H4:H8" si="4">(G4)/(B4)</f>
        <v>6.6099729416312328E-2</v>
      </c>
    </row>
    <row r="5" spans="1:8" ht="226" customHeight="1">
      <c r="A5" s="64">
        <v>3</v>
      </c>
      <c r="B5" s="23">
        <v>7100</v>
      </c>
      <c r="C5" s="23" t="s">
        <v>374</v>
      </c>
      <c r="D5" s="36">
        <f t="shared" si="0"/>
        <v>2047</v>
      </c>
      <c r="E5" s="36" t="str">
        <f t="shared" si="1"/>
        <v>L'articletraitedel'éducationauxmédiasetàl'information(EMI)danslesétablissementsscolairesfrançais,enmettantl'accentsurlaformationdesenseignantsetdesacteursscolaires.L'EMIviseàformerdes"cybercitoyens"actifsetresponsables,capablesd'exercerleurcitoyennetédansunesociétédel'information.L'historiquedel'EMImontreuneévolutionprogressive,avecunereconnaissanceofficiellerécente,notammentàtraverslaloid'orientationetdeprogrammationpourlarefondationdel'écoledelaRépubliquede2013.Lestextesofficielsencadrantl'EMIpréconisentuneintégrationtransversaledanslesdifférentesdisciplines.LescompétencesEMIsontréférencéesdanslesoclecommundeconnaissances,decompétencesetdeculture,avec27compétencesattenduespourlecycle4.
Lamiseenœuvredel'EMIdanslesenseignementsestvariéeetsouventdépendantedesinitiativesindividuellesdesenseignants.LesprofesseursdocumentalistesjouentunrôlecléencoordonnantdesséquencespédagogiquesenEMI.Laformationdesenseignantsàl'EMIestencorelimitée,avecuneapprochesouventtechniquecentréesurlesusagespédagogiquesdunumérique.LediplômeuniversitaireenEMIproposéparl'InspédeLyonviseàcomblercebesoinenoffrantuneformationpluridisciplinairequiintègrelesrésultatsdelarechercheetfavoriselacoopérationentredifférentsacteurséducatifs.
LedispositifdeformationenEMIpourlesétudiantsenmasterMEEF2nddegréBGB-BSE-STMSamontrédesrésultatsprometteurs.Lesétudiantsontparticipéàunmoduleprojetsurlapetiteenfance,lasantéetlesécrans,enélaborantdesoutilsdesensibilisationauxusagesdesécransparlesjeunesenfants.Cemoduleapermisauxétudiantsd'acquérirdescompétencesenEMIetdedévelopperuneposturedeformateuroccasionnel.Enconclusion,laformationàl'EMIdoitintégrerlesmêmescontenusetmodalitéspédagogiquesqueceuxdestinésauxélèves,enpartantdespratiquesetreprésentationsdesenseignantsetdesélèves.</v>
      </c>
      <c r="F5" s="36">
        <f t="shared" si="2"/>
        <v>1748</v>
      </c>
      <c r="G5" s="22">
        <f t="shared" si="3"/>
        <v>300</v>
      </c>
      <c r="H5" s="26">
        <f t="shared" si="4"/>
        <v>4.2253521126760563E-2</v>
      </c>
    </row>
    <row r="6" spans="1:8" ht="143" customHeight="1">
      <c r="A6" s="64">
        <v>4</v>
      </c>
      <c r="B6" s="23">
        <v>1289</v>
      </c>
      <c r="C6" s="23" t="s">
        <v>375</v>
      </c>
      <c r="D6" s="36">
        <f t="shared" si="0"/>
        <v>1224</v>
      </c>
      <c r="E6" s="36" t="str">
        <f t="shared" si="1"/>
        <v>L'article"PolicyBeforeTechnology:Don’tOutkicktheCoverage"deBradyLund,publiédans"InformationTechnologyandLibraries"enmars2022,metenlumièrel'importancedelamiseenplacedepolitiquesavantl'adoptiondenouvellestechnologiesdanslesbibliothèques.L'auteursouligneque,bienquelesnouvellestechnologiespuissentoffrirdesavantagessignificatifs,ellesprésententégalementdesrisquespotentiels,telsquedesmenacespourlaconfidentialité,lasécurité,l'accessibilité,lasantéetl'apprentissage.Ilillustrecesrisquesàtraversdeuxexemples:laréalitévirtuelleetl'analysededonnées.Laréalitévirtuelle,bienqu'engageante,peutprovoquerdescrisesd'épilepsieetdesvertiges,tandisquel'analysededonnéespeutposerdesproblèmesdeconfidentialitéetdesécurité.L'auteurinsistesurlanécessitédepolitiquesclairesetaccessiblespourprotégerlesutilisateursetlesinstitutions.Cespolitiquesdoiventêtreadaptéesaucontextespécifiquedechaquebibliothèqueetmisesenplaceavantl'adoptiondestechnologies.Enconclusion,lespolitiquestechnologiquessontessentiellespourréduirelesrisquesetpermettreauxutilisateursdefairedeschoixéclairés.</v>
      </c>
      <c r="F6" s="36">
        <f t="shared" si="2"/>
        <v>1054</v>
      </c>
      <c r="G6" s="22">
        <f t="shared" si="3"/>
        <v>171</v>
      </c>
      <c r="H6" s="26">
        <f t="shared" si="4"/>
        <v>0.13266097750193948</v>
      </c>
    </row>
    <row r="7" spans="1:8" ht="172" customHeight="1">
      <c r="A7" s="64">
        <v>5</v>
      </c>
      <c r="B7" s="23">
        <v>3024</v>
      </c>
      <c r="C7" s="23" t="s">
        <v>376</v>
      </c>
      <c r="D7" s="67">
        <f t="shared" si="0"/>
        <v>1495</v>
      </c>
      <c r="E7" s="67" t="str">
        <f t="shared" si="1"/>
        <v>L'article"LocalHostingofFaculty-CreatedOpenEducationResources"deJosephLetrizprésentel'initiativedel'UniversitédeDubuquevisantàmettreenplaceunesolutiond'hébergementlocalpourlesressourcespédagogiquesouvertes(OER)crééesparlesenseignants,enutilisantPressbooks.Faceàlahaussedescoûtsdesmanuelsscolairesetdescodesd'accèsnumériques,lesétudiantssontsouventcontraintsdesepasserdesmatériauxnécessaires.Pourrépondreàceproblème,l'UniversitédeDubuqueainstalléPressbooks,uneplateformeopen-sourcebaséesurWordPress,poursoutenirlacréationderessourcespédagogiquesouvertes.Leprocessusd'installationetdeconfigurationdePressbookssurAmazonWebServices(AWS)estdétaillé,incluantlesétapesclésetlesressourcesnécessaires.LadocumentationetlesservicesutiliséspourledéploiementdePressbookssontdécrits,ycomprislespluginsetlesconfigurationsnécessaires.L'articlediscuteégalementdesdéfisrencontrésetdessolutionsapportéespourl'utilisationdePressbooksparlesenseignants.Lesréflexionssurleprocessusdemiseenœuvreetlesbesoinssupplémentairessontpartagés.Enconclusion,ledéploiementdePressbooksàl'UniversitédeDubuqueaétéunsuccèsgrâceàlacollaborationentrelesbibliothécairesetlesservicesinformatiques,permettantdefournirunaccèsgratuitauxOERpourlesétudiantsetdesoutenirlesenseignantsdanslacréationdematériauxpédagogiquesdequalité.</v>
      </c>
      <c r="F7" s="67">
        <f t="shared" si="2"/>
        <v>1282</v>
      </c>
      <c r="G7" s="23">
        <f t="shared" si="3"/>
        <v>214</v>
      </c>
      <c r="H7" s="26">
        <f t="shared" si="4"/>
        <v>7.076719576719577E-2</v>
      </c>
    </row>
    <row r="8" spans="1:8" ht="116" customHeight="1">
      <c r="A8" s="64">
        <v>6</v>
      </c>
      <c r="B8" s="23">
        <v>3718</v>
      </c>
      <c r="C8" s="23" t="s">
        <v>384</v>
      </c>
      <c r="D8" s="67">
        <f t="shared" si="0"/>
        <v>941</v>
      </c>
      <c r="E8" s="67" t="str">
        <f t="shared" si="1"/>
        <v>LeprojetdecollaborationentrelaDigitalPublicLibraryofAmerica(DPLA)etlaWikimediaFoundation,financéparlaAlfredP.SloanFoundation,viseàaugmenterl'accessibilitéetl'utilisationdesressourcesnumériséesenlesintégrantdansWikimediaCommonsetlesarticlesdeWikipedia.Unbotautomatisé(User:DPLA_bot)utilisantleframeworkPywikibotapermisdetéléchargerplusde2,25millionsdefichiersenunanetdemi.Ceprocessussimplifielaparticipationdesinstitutionsculturellesenréduisantlesbarrièrestechniquesetencentralisantlestéléchargements.Lesressourcessontd'abordcollectéesparlaDPLA,puistransféréesàWikimediaCommonsavecleursmétadonnées,facilitantainsileurintégrationdanslesarticlesdeWikipedia.Leprojetanécessitéunechaînedepartenariatsetdesexigencestechniquesspécifiques,maisapermisuneaugmentationsignificativedel'utilisationdesressourcesnumérisées.</v>
      </c>
      <c r="F8" s="67">
        <f t="shared" si="2"/>
        <v>809</v>
      </c>
      <c r="G8" s="23">
        <f t="shared" si="3"/>
        <v>133</v>
      </c>
      <c r="H8" s="26">
        <f t="shared" si="4"/>
        <v>3.5771920387304999E-2</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40C8C5-BDEC-1D4D-98E5-F4273D4695D1}">
  <sheetPr>
    <tabColor rgb="FF8B1201"/>
  </sheetPr>
  <dimension ref="A1"/>
  <sheetViews>
    <sheetView workbookViewId="0">
      <selection activeCell="V43" sqref="V43"/>
    </sheetView>
  </sheetViews>
  <sheetFormatPr baseColWidth="10" defaultRowHeight="16"/>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03E935-4ABA-F64B-B59F-E9712D0D1EAB}">
  <sheetPr>
    <tabColor rgb="FFDBAA1D"/>
  </sheetPr>
  <dimension ref="A1:C50"/>
  <sheetViews>
    <sheetView topLeftCell="A68" zoomScale="135" zoomScaleNormal="135" workbookViewId="0">
      <selection activeCell="A7" sqref="A7"/>
    </sheetView>
  </sheetViews>
  <sheetFormatPr baseColWidth="10" defaultRowHeight="16"/>
  <cols>
    <col min="1" max="1" width="10.83203125" style="12"/>
    <col min="2" max="2" width="27.33203125" style="12" customWidth="1"/>
    <col min="3" max="3" width="76.1640625" style="12" customWidth="1"/>
    <col min="4" max="16384" width="10.83203125" style="12"/>
  </cols>
  <sheetData>
    <row r="1" spans="1:3" ht="23">
      <c r="A1" s="11" t="s">
        <v>363</v>
      </c>
      <c r="B1" s="11"/>
      <c r="C1" s="11"/>
    </row>
    <row r="3" spans="1:3" s="73" customFormat="1" ht="18">
      <c r="A3" s="72" t="s">
        <v>364</v>
      </c>
    </row>
    <row r="4" spans="1:3">
      <c r="A4" s="74" t="s">
        <v>502</v>
      </c>
    </row>
    <row r="5" spans="1:3">
      <c r="A5" s="74"/>
      <c r="B5" s="75" t="s">
        <v>503</v>
      </c>
    </row>
    <row r="6" spans="1:3">
      <c r="A6" s="74"/>
      <c r="B6" s="74" t="s">
        <v>56</v>
      </c>
    </row>
    <row r="7" spans="1:3">
      <c r="A7" s="74"/>
      <c r="B7" s="76" t="s">
        <v>504</v>
      </c>
    </row>
    <row r="8" spans="1:3">
      <c r="A8" s="74"/>
      <c r="B8" s="74" t="s">
        <v>505</v>
      </c>
    </row>
    <row r="9" spans="1:3" ht="17" thickBot="1">
      <c r="A9" s="74"/>
    </row>
    <row r="10" spans="1:3" ht="17" thickBot="1">
      <c r="B10" s="77" t="s">
        <v>38</v>
      </c>
      <c r="C10" s="78" t="s">
        <v>39</v>
      </c>
    </row>
    <row r="11" spans="1:3" ht="17" thickBot="1">
      <c r="B11" s="79" t="s">
        <v>40</v>
      </c>
      <c r="C11" s="80" t="s">
        <v>41</v>
      </c>
    </row>
    <row r="12" spans="1:3" ht="27" thickBot="1">
      <c r="B12" s="79" t="s">
        <v>42</v>
      </c>
      <c r="C12" s="80" t="s">
        <v>43</v>
      </c>
    </row>
    <row r="13" spans="1:3" ht="17" thickBot="1">
      <c r="B13" s="79" t="s">
        <v>44</v>
      </c>
      <c r="C13" s="80" t="s">
        <v>45</v>
      </c>
    </row>
    <row r="14" spans="1:3" ht="17" thickBot="1">
      <c r="B14" s="79" t="s">
        <v>46</v>
      </c>
      <c r="C14" s="80" t="s">
        <v>47</v>
      </c>
    </row>
    <row r="15" spans="1:3" ht="17" thickBot="1">
      <c r="B15" s="79" t="s">
        <v>48</v>
      </c>
      <c r="C15" s="80" t="s">
        <v>49</v>
      </c>
    </row>
    <row r="16" spans="1:3" ht="17" thickBot="1">
      <c r="B16" s="79" t="s">
        <v>50</v>
      </c>
      <c r="C16" s="80" t="s">
        <v>51</v>
      </c>
    </row>
    <row r="17" spans="1:3" ht="17" thickBot="1">
      <c r="B17" s="79" t="s">
        <v>52</v>
      </c>
      <c r="C17" s="80" t="s">
        <v>53</v>
      </c>
    </row>
    <row r="18" spans="1:3" ht="27" thickBot="1">
      <c r="B18" s="79" t="s">
        <v>54</v>
      </c>
      <c r="C18" s="80" t="s">
        <v>55</v>
      </c>
    </row>
    <row r="20" spans="1:3" s="73" customFormat="1" ht="18">
      <c r="A20" s="72" t="s">
        <v>412</v>
      </c>
    </row>
    <row r="22" spans="1:3" ht="17">
      <c r="B22" s="32" t="s">
        <v>413</v>
      </c>
      <c r="C22" s="2" t="s">
        <v>432</v>
      </c>
    </row>
    <row r="23" spans="1:3" ht="17">
      <c r="B23" s="32" t="s">
        <v>414</v>
      </c>
      <c r="C23" s="2" t="s">
        <v>431</v>
      </c>
    </row>
    <row r="24" spans="1:3">
      <c r="B24" s="32"/>
      <c r="C24" s="27"/>
    </row>
    <row r="25" spans="1:3" ht="17">
      <c r="B25" s="32" t="s">
        <v>396</v>
      </c>
      <c r="C25" s="27" t="s">
        <v>415</v>
      </c>
    </row>
    <row r="26" spans="1:3" ht="17">
      <c r="B26" s="32" t="s">
        <v>397</v>
      </c>
      <c r="C26" s="27" t="s">
        <v>416</v>
      </c>
    </row>
    <row r="27" spans="1:3" ht="17">
      <c r="B27" s="32" t="s">
        <v>58</v>
      </c>
      <c r="C27" s="27" t="s">
        <v>417</v>
      </c>
    </row>
    <row r="28" spans="1:3">
      <c r="B28" s="32"/>
      <c r="C28" s="27"/>
    </row>
    <row r="29" spans="1:3">
      <c r="B29" s="9" t="s">
        <v>389</v>
      </c>
      <c r="C29" s="2" t="s">
        <v>422</v>
      </c>
    </row>
    <row r="30" spans="1:3">
      <c r="B30" s="9" t="s">
        <v>390</v>
      </c>
      <c r="C30" s="2" t="s">
        <v>423</v>
      </c>
    </row>
    <row r="31" spans="1:3">
      <c r="B31" s="9" t="s">
        <v>48</v>
      </c>
      <c r="C31" s="2" t="s">
        <v>424</v>
      </c>
    </row>
    <row r="32" spans="1:3">
      <c r="B32" s="9" t="s">
        <v>44</v>
      </c>
      <c r="C32" s="2" t="s">
        <v>421</v>
      </c>
    </row>
    <row r="33" spans="2:3">
      <c r="B33" s="9" t="s">
        <v>194</v>
      </c>
      <c r="C33" s="2" t="s">
        <v>420</v>
      </c>
    </row>
    <row r="34" spans="2:3">
      <c r="B34" s="9"/>
      <c r="C34" s="2"/>
    </row>
    <row r="35" spans="2:3">
      <c r="B35" s="9" t="s">
        <v>427</v>
      </c>
      <c r="C35" s="2" t="s">
        <v>426</v>
      </c>
    </row>
    <row r="36" spans="2:3">
      <c r="B36" s="9" t="s">
        <v>54</v>
      </c>
      <c r="C36" s="2" t="s">
        <v>428</v>
      </c>
    </row>
    <row r="37" spans="2:3">
      <c r="B37" s="9" t="s">
        <v>391</v>
      </c>
      <c r="C37" s="2" t="s">
        <v>425</v>
      </c>
    </row>
    <row r="38" spans="2:3">
      <c r="B38" s="9"/>
      <c r="C38" s="2"/>
    </row>
    <row r="39" spans="2:3">
      <c r="B39" s="9" t="s">
        <v>392</v>
      </c>
      <c r="C39" s="2" t="s">
        <v>435</v>
      </c>
    </row>
    <row r="40" spans="2:3">
      <c r="B40" s="9" t="s">
        <v>393</v>
      </c>
      <c r="C40" s="2" t="s">
        <v>419</v>
      </c>
    </row>
    <row r="41" spans="2:3">
      <c r="B41" s="9" t="s">
        <v>394</v>
      </c>
      <c r="C41" s="2" t="s">
        <v>429</v>
      </c>
    </row>
    <row r="42" spans="2:3">
      <c r="B42" s="9"/>
      <c r="C42" s="2"/>
    </row>
    <row r="43" spans="2:3">
      <c r="B43" s="9" t="s">
        <v>398</v>
      </c>
      <c r="C43" s="2" t="s">
        <v>430</v>
      </c>
    </row>
    <row r="44" spans="2:3">
      <c r="B44" s="9" t="s">
        <v>557</v>
      </c>
      <c r="C44" s="2" t="s">
        <v>568</v>
      </c>
    </row>
    <row r="45" spans="2:3">
      <c r="B45" s="32"/>
      <c r="C45" s="27"/>
    </row>
    <row r="46" spans="2:3" ht="17">
      <c r="B46" s="32" t="s">
        <v>434</v>
      </c>
      <c r="C46" s="2" t="s">
        <v>439</v>
      </c>
    </row>
    <row r="47" spans="2:3" ht="17">
      <c r="B47" s="32" t="s">
        <v>433</v>
      </c>
      <c r="C47" s="2" t="s">
        <v>555</v>
      </c>
    </row>
    <row r="48" spans="2:3">
      <c r="B48" s="32"/>
      <c r="C48" s="27"/>
    </row>
    <row r="49" spans="2:3" ht="17">
      <c r="B49" s="32" t="s">
        <v>437</v>
      </c>
      <c r="C49" s="2" t="s">
        <v>438</v>
      </c>
    </row>
    <row r="50" spans="2:3" ht="17">
      <c r="B50" s="32" t="s">
        <v>436</v>
      </c>
      <c r="C50" s="2" t="s">
        <v>441</v>
      </c>
    </row>
  </sheetData>
  <pageMargins left="0.7" right="0.7" top="0.75" bottom="0.75" header="0.3" footer="0.3"/>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092ED6-34CB-E142-BF3D-D890A33E0BE7}">
  <sheetPr>
    <tabColor rgb="FFDBAA1D"/>
  </sheetPr>
  <dimension ref="A1:K77"/>
  <sheetViews>
    <sheetView topLeftCell="A15" zoomScale="117" zoomScaleNormal="117" workbookViewId="0">
      <selection activeCell="M65" sqref="M65"/>
    </sheetView>
  </sheetViews>
  <sheetFormatPr baseColWidth="10" defaultRowHeight="16"/>
  <cols>
    <col min="1" max="1" width="26.6640625" style="2" customWidth="1"/>
    <col min="2" max="2" width="23.33203125" style="27" customWidth="1"/>
    <col min="3" max="3" width="27.83203125" style="32" customWidth="1"/>
    <col min="4" max="4" width="75.33203125" style="27" customWidth="1"/>
    <col min="5" max="5" width="12.6640625" style="27" hidden="1" customWidth="1"/>
    <col min="6" max="6" width="5.33203125" style="27" hidden="1" customWidth="1"/>
    <col min="7" max="7" width="0.1640625" style="27" hidden="1" customWidth="1"/>
    <col min="8" max="8" width="12.83203125" style="27" hidden="1" customWidth="1"/>
    <col min="9" max="9" width="1" style="27" customWidth="1"/>
    <col min="10" max="10" width="12.6640625" style="27" customWidth="1"/>
    <col min="11" max="11" width="10.83203125" style="27"/>
    <col min="12" max="16384" width="10.83203125" style="2"/>
  </cols>
  <sheetData>
    <row r="1" spans="1:9" ht="7" customHeight="1">
      <c r="A1" s="139"/>
      <c r="B1" s="140"/>
      <c r="C1" s="141"/>
      <c r="D1" s="140"/>
      <c r="E1" s="140"/>
      <c r="F1" s="140"/>
      <c r="G1" s="140"/>
      <c r="H1" s="140"/>
      <c r="I1" s="140"/>
    </row>
    <row r="2" spans="1:9" ht="21">
      <c r="A2" s="142" t="s">
        <v>558</v>
      </c>
      <c r="B2" s="143"/>
      <c r="C2" s="144"/>
      <c r="D2" s="143"/>
      <c r="E2" s="143"/>
      <c r="F2" s="143"/>
      <c r="G2" s="143"/>
      <c r="H2" s="143"/>
      <c r="I2" s="140"/>
    </row>
    <row r="3" spans="1:9" ht="22" thickBot="1">
      <c r="A3" s="145"/>
      <c r="B3" s="143"/>
      <c r="C3" s="144"/>
      <c r="D3" s="143"/>
      <c r="E3" s="143"/>
      <c r="F3" s="143"/>
      <c r="G3" s="143"/>
      <c r="H3" s="143"/>
      <c r="I3" s="140"/>
    </row>
    <row r="4" spans="1:9" s="27" customFormat="1" ht="22">
      <c r="A4" s="146" t="s">
        <v>400</v>
      </c>
      <c r="B4" s="147" t="s">
        <v>401</v>
      </c>
      <c r="C4" s="147" t="s">
        <v>38</v>
      </c>
      <c r="D4" s="148" t="s">
        <v>399</v>
      </c>
      <c r="E4" s="143"/>
      <c r="F4" s="143"/>
      <c r="G4" s="143"/>
      <c r="H4" s="143"/>
      <c r="I4" s="140"/>
    </row>
    <row r="5" spans="1:9" s="27" customFormat="1" ht="18">
      <c r="A5" s="114" t="s">
        <v>395</v>
      </c>
      <c r="B5" s="81"/>
      <c r="C5" s="81"/>
      <c r="D5" s="103"/>
      <c r="E5" s="143"/>
      <c r="F5" s="143"/>
      <c r="G5" s="143"/>
      <c r="H5" s="143"/>
      <c r="I5" s="140"/>
    </row>
    <row r="6" spans="1:9" s="27" customFormat="1" ht="17">
      <c r="A6" s="116"/>
      <c r="B6" s="22" t="s">
        <v>396</v>
      </c>
      <c r="C6" s="7" t="s">
        <v>389</v>
      </c>
      <c r="D6" s="149"/>
      <c r="E6" s="143"/>
      <c r="F6" s="143"/>
      <c r="G6" s="143"/>
      <c r="H6" s="143"/>
      <c r="I6" s="140"/>
    </row>
    <row r="7" spans="1:9" s="27" customFormat="1">
      <c r="A7" s="116"/>
      <c r="B7" s="22"/>
      <c r="C7" s="7" t="s">
        <v>390</v>
      </c>
      <c r="D7" s="149"/>
      <c r="E7" s="143"/>
      <c r="F7" s="143"/>
      <c r="G7" s="143"/>
      <c r="H7" s="143"/>
      <c r="I7" s="140"/>
    </row>
    <row r="8" spans="1:9" s="27" customFormat="1">
      <c r="A8" s="116"/>
      <c r="B8" s="22"/>
      <c r="C8" s="7" t="s">
        <v>48</v>
      </c>
      <c r="D8" s="149"/>
      <c r="E8" s="143"/>
      <c r="F8" s="143"/>
      <c r="G8" s="143"/>
      <c r="H8" s="143"/>
      <c r="I8" s="140"/>
    </row>
    <row r="9" spans="1:9" s="27" customFormat="1">
      <c r="A9" s="116"/>
      <c r="B9" s="22"/>
      <c r="C9" s="7" t="s">
        <v>44</v>
      </c>
      <c r="D9" s="149"/>
      <c r="E9" s="143"/>
      <c r="F9" s="143"/>
      <c r="G9" s="143"/>
      <c r="H9" s="143"/>
      <c r="I9" s="140"/>
    </row>
    <row r="10" spans="1:9" s="27" customFormat="1">
      <c r="A10" s="116"/>
      <c r="B10" s="22"/>
      <c r="C10" s="7" t="s">
        <v>194</v>
      </c>
      <c r="D10" s="149"/>
      <c r="E10" s="143"/>
      <c r="F10" s="143"/>
      <c r="G10" s="143"/>
      <c r="H10" s="143"/>
      <c r="I10" s="140"/>
    </row>
    <row r="11" spans="1:9" s="27" customFormat="1" ht="5" customHeight="1">
      <c r="A11" s="118"/>
      <c r="B11" s="83"/>
      <c r="C11" s="150"/>
      <c r="D11" s="151"/>
      <c r="E11" s="143"/>
      <c r="F11" s="143"/>
      <c r="G11" s="143"/>
      <c r="H11" s="143"/>
      <c r="I11" s="140"/>
    </row>
    <row r="12" spans="1:9" s="27" customFormat="1" ht="34">
      <c r="A12" s="152" t="s">
        <v>559</v>
      </c>
      <c r="B12" s="22"/>
      <c r="C12" s="22" t="s">
        <v>402</v>
      </c>
      <c r="D12" s="153" t="s">
        <v>560</v>
      </c>
      <c r="E12" s="143"/>
      <c r="F12" s="143"/>
      <c r="G12" s="143"/>
      <c r="H12" s="143"/>
      <c r="I12" s="140"/>
    </row>
    <row r="13" spans="1:9" s="27" customFormat="1" ht="7" customHeight="1">
      <c r="A13" s="120"/>
      <c r="B13" s="84"/>
      <c r="C13" s="84"/>
      <c r="D13" s="154"/>
      <c r="E13" s="143"/>
      <c r="F13" s="143"/>
      <c r="G13" s="143"/>
      <c r="H13" s="143"/>
      <c r="I13" s="140"/>
    </row>
    <row r="14" spans="1:9" s="27" customFormat="1" ht="17">
      <c r="A14" s="116"/>
      <c r="B14" s="22" t="s">
        <v>397</v>
      </c>
      <c r="C14" s="7" t="s">
        <v>427</v>
      </c>
      <c r="D14" s="149"/>
      <c r="E14" s="143"/>
      <c r="F14" s="143"/>
      <c r="G14" s="143"/>
      <c r="H14" s="143"/>
      <c r="I14" s="140"/>
    </row>
    <row r="15" spans="1:9" s="27" customFormat="1">
      <c r="A15" s="116"/>
      <c r="B15" s="22"/>
      <c r="C15" s="7" t="s">
        <v>54</v>
      </c>
      <c r="D15" s="149"/>
      <c r="E15" s="143"/>
      <c r="F15" s="143"/>
      <c r="G15" s="143"/>
      <c r="H15" s="143"/>
      <c r="I15" s="140"/>
    </row>
    <row r="16" spans="1:9" s="27" customFormat="1">
      <c r="A16" s="116"/>
      <c r="B16" s="22"/>
      <c r="C16" s="7" t="s">
        <v>391</v>
      </c>
      <c r="D16" s="149"/>
      <c r="E16" s="143"/>
      <c r="F16" s="143"/>
      <c r="G16" s="143"/>
      <c r="H16" s="143"/>
      <c r="I16" s="140"/>
    </row>
    <row r="17" spans="1:11" s="27" customFormat="1" ht="5" customHeight="1">
      <c r="A17" s="118"/>
      <c r="B17" s="83"/>
      <c r="C17" s="83"/>
      <c r="D17" s="151"/>
      <c r="E17" s="143"/>
      <c r="F17" s="143"/>
      <c r="G17" s="143"/>
      <c r="H17" s="143"/>
      <c r="I17" s="140"/>
    </row>
    <row r="18" spans="1:11" s="27" customFormat="1" ht="34">
      <c r="A18" s="152" t="s">
        <v>561</v>
      </c>
      <c r="B18" s="22"/>
      <c r="C18" s="22" t="s">
        <v>403</v>
      </c>
      <c r="D18" s="153" t="s">
        <v>560</v>
      </c>
      <c r="E18" s="143"/>
      <c r="F18" s="143"/>
      <c r="G18" s="143"/>
      <c r="H18" s="143"/>
      <c r="I18" s="140"/>
    </row>
    <row r="19" spans="1:11" s="27" customFormat="1" ht="7" customHeight="1">
      <c r="A19" s="120"/>
      <c r="B19" s="84"/>
      <c r="C19" s="84"/>
      <c r="D19" s="154"/>
      <c r="E19" s="143"/>
      <c r="F19" s="143"/>
      <c r="G19" s="143"/>
      <c r="H19" s="143"/>
      <c r="I19" s="140"/>
    </row>
    <row r="20" spans="1:11" ht="17">
      <c r="A20" s="116"/>
      <c r="B20" s="22" t="s">
        <v>58</v>
      </c>
      <c r="C20" s="22" t="s">
        <v>392</v>
      </c>
      <c r="D20" s="149"/>
      <c r="E20" s="143"/>
      <c r="F20" s="143"/>
      <c r="G20" s="143"/>
      <c r="H20" s="143"/>
      <c r="I20" s="140"/>
    </row>
    <row r="21" spans="1:11" ht="17">
      <c r="A21" s="116"/>
      <c r="B21" s="22"/>
      <c r="C21" s="22" t="s">
        <v>393</v>
      </c>
      <c r="D21" s="149"/>
      <c r="E21" s="143"/>
      <c r="F21" s="143"/>
      <c r="G21" s="143"/>
      <c r="H21" s="143"/>
      <c r="I21" s="140"/>
    </row>
    <row r="22" spans="1:11">
      <c r="A22" s="116"/>
      <c r="B22" s="22"/>
      <c r="C22" s="7" t="s">
        <v>394</v>
      </c>
      <c r="D22" s="149"/>
      <c r="E22" s="143"/>
      <c r="F22" s="143"/>
      <c r="G22" s="143"/>
      <c r="H22" s="143"/>
      <c r="I22" s="140"/>
    </row>
    <row r="23" spans="1:11" ht="5" customHeight="1">
      <c r="A23" s="118"/>
      <c r="B23" s="83"/>
      <c r="C23" s="150"/>
      <c r="D23" s="151"/>
      <c r="E23" s="143"/>
      <c r="F23" s="143"/>
      <c r="G23" s="143"/>
      <c r="H23" s="143"/>
      <c r="I23" s="140"/>
    </row>
    <row r="24" spans="1:11" ht="34">
      <c r="A24" s="152" t="s">
        <v>561</v>
      </c>
      <c r="B24" s="22"/>
      <c r="C24" s="22" t="s">
        <v>404</v>
      </c>
      <c r="D24" s="153" t="s">
        <v>560</v>
      </c>
      <c r="E24" s="143"/>
      <c r="F24" s="143"/>
      <c r="G24" s="143"/>
      <c r="H24" s="143"/>
      <c r="I24" s="140"/>
    </row>
    <row r="25" spans="1:11" ht="7" customHeight="1">
      <c r="A25" s="120"/>
      <c r="B25" s="84"/>
      <c r="C25" s="84"/>
      <c r="D25" s="154"/>
      <c r="E25" s="143"/>
      <c r="F25" s="143"/>
      <c r="G25" s="143"/>
      <c r="H25" s="143"/>
      <c r="I25" s="140"/>
    </row>
    <row r="26" spans="1:11" ht="34">
      <c r="A26" s="152" t="s">
        <v>562</v>
      </c>
      <c r="B26" s="22"/>
      <c r="C26" s="85" t="s">
        <v>405</v>
      </c>
      <c r="D26" s="153" t="s">
        <v>560</v>
      </c>
      <c r="E26" s="143"/>
      <c r="F26" s="143"/>
      <c r="G26" s="143"/>
      <c r="H26" s="143"/>
      <c r="I26" s="140"/>
    </row>
    <row r="27" spans="1:11" s="158" customFormat="1" ht="18">
      <c r="A27" s="114" t="s">
        <v>440</v>
      </c>
      <c r="B27" s="86"/>
      <c r="C27" s="81"/>
      <c r="D27" s="103"/>
      <c r="E27" s="155"/>
      <c r="F27" s="155"/>
      <c r="G27" s="155"/>
      <c r="H27" s="155"/>
      <c r="I27" s="156"/>
      <c r="J27" s="157"/>
      <c r="K27" s="157"/>
    </row>
    <row r="28" spans="1:11" ht="17">
      <c r="A28" s="116"/>
      <c r="B28" s="22"/>
      <c r="C28" s="22" t="s">
        <v>418</v>
      </c>
      <c r="D28" s="149"/>
      <c r="E28" s="143"/>
      <c r="F28" s="143"/>
      <c r="G28" s="143"/>
      <c r="H28" s="143"/>
      <c r="I28" s="140"/>
    </row>
    <row r="29" spans="1:11" ht="17">
      <c r="A29" s="123"/>
      <c r="B29" s="23"/>
      <c r="C29" s="22" t="s">
        <v>557</v>
      </c>
      <c r="D29" s="149"/>
      <c r="E29" s="143"/>
      <c r="F29" s="143"/>
      <c r="G29" s="143"/>
      <c r="H29" s="143"/>
      <c r="I29" s="140"/>
    </row>
    <row r="30" spans="1:11" ht="5" customHeight="1">
      <c r="A30" s="120"/>
      <c r="B30" s="84"/>
      <c r="C30" s="84"/>
      <c r="D30" s="154"/>
      <c r="E30" s="143"/>
      <c r="F30" s="143"/>
      <c r="G30" s="143"/>
      <c r="H30" s="143"/>
      <c r="I30" s="140"/>
    </row>
    <row r="31" spans="1:11" ht="34">
      <c r="A31" s="152" t="s">
        <v>563</v>
      </c>
      <c r="B31" s="23"/>
      <c r="C31" s="85" t="s">
        <v>406</v>
      </c>
      <c r="D31" s="153" t="s">
        <v>560</v>
      </c>
      <c r="E31" s="143"/>
      <c r="F31" s="143"/>
      <c r="G31" s="143"/>
      <c r="H31" s="143"/>
      <c r="I31" s="140"/>
    </row>
    <row r="32" spans="1:11" ht="18">
      <c r="A32" s="114"/>
      <c r="B32" s="86"/>
      <c r="C32" s="81"/>
      <c r="D32" s="103"/>
      <c r="E32" s="143"/>
      <c r="F32" s="143"/>
      <c r="G32" s="143"/>
      <c r="H32" s="143"/>
      <c r="I32" s="140"/>
    </row>
    <row r="33" spans="1:10" ht="35" thickBot="1">
      <c r="A33" s="159" t="s">
        <v>564</v>
      </c>
      <c r="B33" s="160"/>
      <c r="C33" s="161" t="s">
        <v>220</v>
      </c>
      <c r="D33" s="162" t="s">
        <v>560</v>
      </c>
      <c r="E33" s="143"/>
      <c r="F33" s="143"/>
      <c r="G33" s="143"/>
      <c r="H33" s="143"/>
      <c r="I33" s="140"/>
    </row>
    <row r="34" spans="1:10">
      <c r="A34" s="163"/>
      <c r="B34" s="163"/>
      <c r="C34" s="164"/>
      <c r="D34" s="163"/>
      <c r="E34" s="163"/>
      <c r="F34" s="143"/>
      <c r="G34" s="163"/>
      <c r="H34" s="143"/>
      <c r="I34" s="139"/>
      <c r="J34" s="2"/>
    </row>
    <row r="35" spans="1:10" ht="7" customHeight="1">
      <c r="A35" s="139"/>
      <c r="B35" s="140"/>
      <c r="C35" s="141"/>
      <c r="D35" s="140"/>
      <c r="E35" s="140"/>
      <c r="F35" s="140"/>
      <c r="G35" s="140"/>
      <c r="H35" s="140"/>
      <c r="I35" s="140"/>
    </row>
    <row r="36" spans="1:10" ht="21">
      <c r="A36" s="165" t="s">
        <v>407</v>
      </c>
      <c r="B36" s="143"/>
      <c r="C36" s="144"/>
      <c r="D36" s="143"/>
      <c r="E36" s="143"/>
      <c r="F36" s="143"/>
      <c r="G36" s="143"/>
      <c r="H36" s="143"/>
      <c r="I36" s="140"/>
    </row>
    <row r="37" spans="1:10">
      <c r="A37" s="143">
        <v>-2</v>
      </c>
      <c r="B37" s="166" t="s">
        <v>408</v>
      </c>
      <c r="C37" s="144"/>
      <c r="D37" s="143"/>
      <c r="E37" s="143"/>
      <c r="F37" s="143"/>
      <c r="G37" s="143"/>
      <c r="H37" s="143"/>
      <c r="I37" s="140"/>
    </row>
    <row r="38" spans="1:10">
      <c r="A38" s="143">
        <v>-1</v>
      </c>
      <c r="B38" s="166" t="s">
        <v>409</v>
      </c>
      <c r="C38" s="144"/>
      <c r="D38" s="143"/>
      <c r="E38" s="143"/>
      <c r="F38" s="143"/>
      <c r="G38" s="143"/>
      <c r="H38" s="143"/>
      <c r="I38" s="140"/>
    </row>
    <row r="39" spans="1:10">
      <c r="A39" s="143">
        <v>0</v>
      </c>
      <c r="B39" s="166" t="s">
        <v>506</v>
      </c>
      <c r="C39" s="144"/>
      <c r="D39" s="143"/>
      <c r="E39" s="143"/>
      <c r="F39" s="143"/>
      <c r="G39" s="143"/>
      <c r="H39" s="143"/>
      <c r="I39" s="140"/>
    </row>
    <row r="40" spans="1:10">
      <c r="A40" s="143">
        <v>1</v>
      </c>
      <c r="B40" s="166" t="s">
        <v>410</v>
      </c>
      <c r="C40" s="144"/>
      <c r="D40" s="143"/>
      <c r="E40" s="143"/>
      <c r="F40" s="143"/>
      <c r="G40" s="143"/>
      <c r="H40" s="143"/>
      <c r="I40" s="140"/>
    </row>
    <row r="41" spans="1:10">
      <c r="A41" s="143">
        <v>2</v>
      </c>
      <c r="B41" s="167" t="s">
        <v>411</v>
      </c>
      <c r="C41" s="163"/>
      <c r="D41" s="143"/>
      <c r="E41" s="143"/>
      <c r="F41" s="143"/>
      <c r="G41" s="143"/>
      <c r="H41" s="143"/>
      <c r="I41" s="140"/>
    </row>
    <row r="42" spans="1:10">
      <c r="A42" s="143"/>
      <c r="B42" s="167"/>
      <c r="C42" s="163"/>
      <c r="D42" s="143"/>
      <c r="E42" s="143"/>
      <c r="F42" s="143"/>
      <c r="G42" s="143"/>
      <c r="H42" s="143"/>
      <c r="I42" s="140"/>
    </row>
    <row r="43" spans="1:10" ht="17">
      <c r="A43" s="143" t="s">
        <v>565</v>
      </c>
      <c r="B43" s="167" t="s">
        <v>566</v>
      </c>
      <c r="C43" s="163"/>
      <c r="D43" s="143"/>
      <c r="E43" s="143"/>
      <c r="F43" s="143"/>
      <c r="G43" s="143"/>
      <c r="H43" s="143"/>
      <c r="I43" s="140"/>
    </row>
    <row r="44" spans="1:10">
      <c r="A44" s="163"/>
      <c r="B44" s="245" t="s">
        <v>567</v>
      </c>
      <c r="C44" s="245"/>
      <c r="D44" s="245"/>
      <c r="E44" s="245"/>
      <c r="F44" s="245"/>
      <c r="G44" s="245"/>
      <c r="H44" s="245"/>
      <c r="I44" s="140"/>
    </row>
    <row r="45" spans="1:10" ht="8" customHeight="1">
      <c r="A45" s="139"/>
      <c r="B45" s="140"/>
      <c r="C45" s="140"/>
      <c r="D45" s="140"/>
      <c r="E45" s="140"/>
      <c r="F45" s="140"/>
      <c r="G45" s="140"/>
      <c r="H45" s="140"/>
      <c r="I45" s="140"/>
    </row>
    <row r="46" spans="1:10" ht="21">
      <c r="A46" s="165" t="s">
        <v>412</v>
      </c>
      <c r="B46" s="143"/>
      <c r="C46" s="144"/>
      <c r="D46" s="143"/>
      <c r="E46" s="143"/>
      <c r="F46" s="143"/>
      <c r="G46" s="143"/>
      <c r="H46" s="143"/>
      <c r="I46" s="140"/>
    </row>
    <row r="47" spans="1:10" ht="17">
      <c r="A47" s="144" t="s">
        <v>413</v>
      </c>
      <c r="B47" s="163" t="s">
        <v>432</v>
      </c>
      <c r="C47" s="163"/>
      <c r="D47" s="163"/>
      <c r="E47" s="143"/>
      <c r="F47" s="143"/>
      <c r="G47" s="143"/>
      <c r="H47" s="143"/>
      <c r="I47" s="140"/>
    </row>
    <row r="48" spans="1:10" ht="17">
      <c r="A48" s="144" t="s">
        <v>414</v>
      </c>
      <c r="B48" s="163" t="s">
        <v>431</v>
      </c>
      <c r="C48" s="163"/>
      <c r="D48" s="163"/>
      <c r="E48" s="143"/>
      <c r="F48" s="143"/>
      <c r="G48" s="143"/>
      <c r="H48" s="143"/>
      <c r="I48" s="140"/>
    </row>
    <row r="49" spans="1:11">
      <c r="A49" s="144"/>
      <c r="B49" s="143"/>
      <c r="C49" s="163"/>
      <c r="D49" s="163"/>
      <c r="E49" s="143"/>
      <c r="F49" s="143"/>
      <c r="G49" s="143"/>
      <c r="H49" s="143"/>
      <c r="I49" s="140"/>
    </row>
    <row r="50" spans="1:11" ht="17">
      <c r="A50" s="144" t="s">
        <v>396</v>
      </c>
      <c r="B50" s="143" t="s">
        <v>415</v>
      </c>
      <c r="C50" s="163"/>
      <c r="D50" s="163"/>
      <c r="E50" s="143"/>
      <c r="F50" s="143"/>
      <c r="G50" s="143"/>
      <c r="H50" s="143"/>
      <c r="I50" s="140"/>
    </row>
    <row r="51" spans="1:11" ht="17">
      <c r="A51" s="144" t="s">
        <v>397</v>
      </c>
      <c r="B51" s="143" t="s">
        <v>416</v>
      </c>
      <c r="C51" s="163"/>
      <c r="D51" s="163"/>
      <c r="E51" s="143"/>
      <c r="F51" s="143"/>
      <c r="G51" s="143"/>
      <c r="H51" s="143"/>
      <c r="I51" s="140"/>
    </row>
    <row r="52" spans="1:11" ht="17">
      <c r="A52" s="144" t="s">
        <v>58</v>
      </c>
      <c r="B52" s="143" t="s">
        <v>417</v>
      </c>
      <c r="C52" s="163"/>
      <c r="D52" s="163"/>
      <c r="E52" s="143"/>
      <c r="F52" s="143"/>
      <c r="G52" s="143"/>
      <c r="H52" s="143"/>
      <c r="I52" s="140"/>
    </row>
    <row r="53" spans="1:11">
      <c r="A53" s="144"/>
      <c r="B53" s="143"/>
      <c r="C53" s="163"/>
      <c r="D53" s="163"/>
      <c r="E53" s="143"/>
      <c r="F53" s="143"/>
      <c r="G53" s="143"/>
      <c r="H53" s="143"/>
      <c r="I53" s="140"/>
    </row>
    <row r="54" spans="1:11">
      <c r="A54" s="164" t="s">
        <v>389</v>
      </c>
      <c r="B54" s="163" t="s">
        <v>422</v>
      </c>
      <c r="C54" s="163"/>
      <c r="D54" s="163"/>
      <c r="E54" s="163"/>
      <c r="F54" s="163"/>
      <c r="G54" s="163"/>
      <c r="H54" s="163"/>
      <c r="I54" s="139"/>
      <c r="J54" s="2"/>
      <c r="K54" s="2"/>
    </row>
    <row r="55" spans="1:11">
      <c r="A55" s="164" t="s">
        <v>390</v>
      </c>
      <c r="B55" s="163" t="s">
        <v>423</v>
      </c>
      <c r="C55" s="163"/>
      <c r="D55" s="163"/>
      <c r="E55" s="163"/>
      <c r="F55" s="163"/>
      <c r="G55" s="163"/>
      <c r="H55" s="163"/>
      <c r="I55" s="139"/>
      <c r="J55" s="2"/>
      <c r="K55" s="2"/>
    </row>
    <row r="56" spans="1:11">
      <c r="A56" s="164" t="s">
        <v>48</v>
      </c>
      <c r="B56" s="163" t="s">
        <v>424</v>
      </c>
      <c r="C56" s="163"/>
      <c r="D56" s="163"/>
      <c r="E56" s="163"/>
      <c r="F56" s="163"/>
      <c r="G56" s="163"/>
      <c r="H56" s="163"/>
      <c r="I56" s="139"/>
      <c r="J56" s="2"/>
      <c r="K56" s="2"/>
    </row>
    <row r="57" spans="1:11">
      <c r="A57" s="164" t="s">
        <v>44</v>
      </c>
      <c r="B57" s="163" t="s">
        <v>421</v>
      </c>
      <c r="C57" s="163"/>
      <c r="D57" s="163"/>
      <c r="E57" s="163"/>
      <c r="F57" s="163"/>
      <c r="G57" s="163"/>
      <c r="H57" s="163"/>
      <c r="I57" s="139"/>
      <c r="J57" s="2"/>
      <c r="K57" s="2"/>
    </row>
    <row r="58" spans="1:11">
      <c r="A58" s="164" t="s">
        <v>194</v>
      </c>
      <c r="B58" s="163" t="s">
        <v>420</v>
      </c>
      <c r="C58" s="163"/>
      <c r="D58" s="163"/>
      <c r="E58" s="163"/>
      <c r="F58" s="163"/>
      <c r="G58" s="163"/>
      <c r="H58" s="163"/>
      <c r="I58" s="139"/>
      <c r="J58" s="2"/>
      <c r="K58" s="2"/>
    </row>
    <row r="59" spans="1:11">
      <c r="A59" s="164"/>
      <c r="B59" s="163"/>
      <c r="C59" s="163"/>
      <c r="D59" s="163"/>
      <c r="E59" s="163"/>
      <c r="F59" s="163"/>
      <c r="G59" s="163"/>
      <c r="H59" s="163"/>
      <c r="I59" s="139"/>
      <c r="J59" s="2"/>
      <c r="K59" s="2"/>
    </row>
    <row r="60" spans="1:11">
      <c r="A60" s="164" t="s">
        <v>427</v>
      </c>
      <c r="B60" s="163" t="s">
        <v>426</v>
      </c>
      <c r="C60" s="163"/>
      <c r="D60" s="163"/>
      <c r="E60" s="163"/>
      <c r="F60" s="163"/>
      <c r="G60" s="163"/>
      <c r="H60" s="163"/>
      <c r="I60" s="139"/>
      <c r="J60" s="2"/>
      <c r="K60" s="2"/>
    </row>
    <row r="61" spans="1:11">
      <c r="A61" s="164" t="s">
        <v>54</v>
      </c>
      <c r="B61" s="163" t="s">
        <v>428</v>
      </c>
      <c r="C61" s="163"/>
      <c r="D61" s="163"/>
      <c r="E61" s="163"/>
      <c r="F61" s="163"/>
      <c r="G61" s="163"/>
      <c r="H61" s="163"/>
      <c r="I61" s="139"/>
      <c r="J61" s="2"/>
      <c r="K61" s="2"/>
    </row>
    <row r="62" spans="1:11">
      <c r="A62" s="164" t="s">
        <v>391</v>
      </c>
      <c r="B62" s="163" t="s">
        <v>425</v>
      </c>
      <c r="C62" s="163"/>
      <c r="D62" s="163"/>
      <c r="E62" s="163"/>
      <c r="F62" s="163"/>
      <c r="G62" s="163"/>
      <c r="H62" s="163"/>
      <c r="I62" s="139"/>
      <c r="J62" s="2"/>
      <c r="K62" s="2"/>
    </row>
    <row r="63" spans="1:11">
      <c r="A63" s="164"/>
      <c r="B63" s="163"/>
      <c r="C63" s="163"/>
      <c r="D63" s="163"/>
      <c r="E63" s="163"/>
      <c r="F63" s="163"/>
      <c r="G63" s="163"/>
      <c r="H63" s="163"/>
      <c r="I63" s="139"/>
      <c r="J63" s="2"/>
      <c r="K63" s="2"/>
    </row>
    <row r="64" spans="1:11">
      <c r="A64" s="164" t="s">
        <v>392</v>
      </c>
      <c r="B64" s="163" t="s">
        <v>435</v>
      </c>
      <c r="C64" s="163"/>
      <c r="D64" s="163"/>
      <c r="E64" s="163"/>
      <c r="F64" s="163"/>
      <c r="G64" s="163"/>
      <c r="H64" s="163"/>
      <c r="I64" s="139"/>
      <c r="J64" s="2"/>
      <c r="K64" s="2"/>
    </row>
    <row r="65" spans="1:11">
      <c r="A65" s="164" t="s">
        <v>393</v>
      </c>
      <c r="B65" s="163" t="s">
        <v>419</v>
      </c>
      <c r="C65" s="163"/>
      <c r="D65" s="163"/>
      <c r="E65" s="163"/>
      <c r="F65" s="163"/>
      <c r="G65" s="163"/>
      <c r="H65" s="163"/>
      <c r="I65" s="139"/>
      <c r="J65" s="2"/>
      <c r="K65" s="2"/>
    </row>
    <row r="66" spans="1:11">
      <c r="A66" s="164" t="s">
        <v>394</v>
      </c>
      <c r="B66" s="163" t="s">
        <v>429</v>
      </c>
      <c r="C66" s="163"/>
      <c r="D66" s="163"/>
      <c r="E66" s="163"/>
      <c r="F66" s="163"/>
      <c r="G66" s="163"/>
      <c r="H66" s="163"/>
      <c r="I66" s="139"/>
      <c r="J66" s="2"/>
      <c r="K66" s="2"/>
    </row>
    <row r="67" spans="1:11">
      <c r="A67" s="164"/>
      <c r="B67" s="163"/>
      <c r="C67" s="163"/>
      <c r="D67" s="163"/>
      <c r="E67" s="163"/>
      <c r="F67" s="163"/>
      <c r="G67" s="163"/>
      <c r="H67" s="163"/>
      <c r="I67" s="139"/>
      <c r="J67" s="2"/>
      <c r="K67" s="2"/>
    </row>
    <row r="68" spans="1:11">
      <c r="A68" s="164" t="s">
        <v>398</v>
      </c>
      <c r="B68" s="163" t="s">
        <v>430</v>
      </c>
      <c r="C68" s="163"/>
      <c r="D68" s="163"/>
      <c r="E68" s="163"/>
      <c r="F68" s="163"/>
      <c r="G68" s="163"/>
      <c r="H68" s="163"/>
      <c r="I68" s="139"/>
      <c r="J68" s="2"/>
      <c r="K68" s="2"/>
    </row>
    <row r="69" spans="1:11">
      <c r="A69" s="164" t="s">
        <v>557</v>
      </c>
      <c r="B69" s="163" t="s">
        <v>568</v>
      </c>
      <c r="C69" s="163"/>
      <c r="D69" s="163"/>
      <c r="E69" s="163"/>
      <c r="F69" s="163"/>
      <c r="G69" s="163"/>
      <c r="H69" s="163"/>
      <c r="I69" s="139"/>
      <c r="J69" s="2"/>
      <c r="K69" s="2"/>
    </row>
    <row r="70" spans="1:11">
      <c r="A70" s="144"/>
      <c r="B70" s="143"/>
      <c r="C70" s="163"/>
      <c r="D70" s="163"/>
      <c r="E70" s="143"/>
      <c r="F70" s="143"/>
      <c r="G70" s="143"/>
      <c r="H70" s="143"/>
      <c r="I70" s="140"/>
    </row>
    <row r="71" spans="1:11" s="27" customFormat="1" ht="17">
      <c r="A71" s="144" t="s">
        <v>434</v>
      </c>
      <c r="B71" s="163" t="s">
        <v>617</v>
      </c>
      <c r="C71" s="143"/>
      <c r="D71" s="143"/>
      <c r="E71" s="143"/>
      <c r="F71" s="143"/>
      <c r="G71" s="143"/>
      <c r="H71" s="143"/>
      <c r="I71" s="140"/>
    </row>
    <row r="72" spans="1:11" s="27" customFormat="1" ht="30" customHeight="1">
      <c r="A72" s="144" t="s">
        <v>433</v>
      </c>
      <c r="B72" s="245" t="s">
        <v>616</v>
      </c>
      <c r="C72" s="246"/>
      <c r="D72" s="246"/>
      <c r="E72" s="246"/>
      <c r="F72" s="246"/>
      <c r="G72" s="246"/>
      <c r="H72" s="246"/>
      <c r="I72" s="140"/>
    </row>
    <row r="73" spans="1:11">
      <c r="A73" s="144"/>
      <c r="B73" s="143"/>
      <c r="C73" s="144"/>
      <c r="D73" s="143"/>
      <c r="E73" s="143"/>
      <c r="F73" s="143"/>
      <c r="G73" s="143"/>
      <c r="H73" s="143"/>
      <c r="I73" s="140"/>
    </row>
    <row r="74" spans="1:11" s="27" customFormat="1" ht="17">
      <c r="A74" s="144" t="s">
        <v>437</v>
      </c>
      <c r="B74" s="163" t="s">
        <v>438</v>
      </c>
      <c r="C74" s="143"/>
      <c r="D74" s="143"/>
      <c r="E74" s="143"/>
      <c r="F74" s="143"/>
      <c r="G74" s="143"/>
      <c r="H74" s="143"/>
      <c r="I74" s="140"/>
    </row>
    <row r="75" spans="1:11" s="27" customFormat="1" ht="17">
      <c r="A75" s="144" t="s">
        <v>436</v>
      </c>
      <c r="B75" s="163" t="s">
        <v>441</v>
      </c>
      <c r="C75" s="143"/>
      <c r="D75" s="143"/>
      <c r="E75" s="143"/>
      <c r="F75" s="143"/>
      <c r="G75" s="143"/>
      <c r="H75" s="143"/>
      <c r="I75" s="140"/>
    </row>
    <row r="76" spans="1:11">
      <c r="A76" s="163"/>
      <c r="B76" s="143"/>
      <c r="C76" s="144"/>
      <c r="D76" s="143"/>
      <c r="E76" s="143"/>
      <c r="F76" s="143"/>
      <c r="G76" s="143"/>
      <c r="H76" s="143"/>
      <c r="I76" s="140"/>
    </row>
    <row r="77" spans="1:11" ht="7" customHeight="1">
      <c r="A77" s="139"/>
      <c r="B77" s="140"/>
      <c r="C77" s="141"/>
      <c r="D77" s="140"/>
      <c r="E77" s="140"/>
      <c r="F77" s="140"/>
      <c r="G77" s="140"/>
      <c r="H77" s="140"/>
      <c r="I77" s="140"/>
    </row>
  </sheetData>
  <mergeCells count="2">
    <mergeCell ref="B72:H72"/>
    <mergeCell ref="B44:H44"/>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811EA0-E2D4-5042-8A7A-58FBD1B15342}">
  <sheetPr>
    <tabColor rgb="FFFFC000"/>
  </sheetPr>
  <dimension ref="A1:AS34"/>
  <sheetViews>
    <sheetView workbookViewId="0">
      <selection activeCell="M5" sqref="M5"/>
    </sheetView>
  </sheetViews>
  <sheetFormatPr baseColWidth="10" defaultRowHeight="16"/>
  <cols>
    <col min="1" max="1" width="12.6640625" style="12" customWidth="1"/>
    <col min="2" max="2" width="10.83203125" style="12"/>
    <col min="3" max="3" width="28.33203125" style="12" customWidth="1"/>
    <col min="4" max="45" width="10.1640625" style="12" customWidth="1"/>
    <col min="46" max="16384" width="10.83203125" style="12"/>
  </cols>
  <sheetData>
    <row r="1" spans="1:45" ht="22" thickBot="1">
      <c r="A1" s="99" t="s">
        <v>553</v>
      </c>
    </row>
    <row r="2" spans="1:45" ht="46" customHeight="1" thickBot="1">
      <c r="D2" s="247" t="s">
        <v>33</v>
      </c>
      <c r="E2" s="248"/>
      <c r="F2" s="248"/>
      <c r="G2" s="248"/>
      <c r="H2" s="248"/>
      <c r="I2" s="248"/>
      <c r="J2" s="249"/>
      <c r="K2" s="247" t="s">
        <v>32</v>
      </c>
      <c r="L2" s="248"/>
      <c r="M2" s="248"/>
      <c r="N2" s="248"/>
      <c r="O2" s="248"/>
      <c r="P2" s="248"/>
      <c r="Q2" s="249"/>
      <c r="R2" s="247" t="s">
        <v>141</v>
      </c>
      <c r="S2" s="248"/>
      <c r="T2" s="248"/>
      <c r="U2" s="248"/>
      <c r="V2" s="248"/>
      <c r="W2" s="248"/>
      <c r="X2" s="249"/>
      <c r="Y2" s="247" t="s">
        <v>133</v>
      </c>
      <c r="Z2" s="248"/>
      <c r="AA2" s="248"/>
      <c r="AB2" s="248"/>
      <c r="AC2" s="248"/>
      <c r="AD2" s="248"/>
      <c r="AE2" s="249"/>
      <c r="AF2" s="247" t="s">
        <v>449</v>
      </c>
      <c r="AG2" s="248"/>
      <c r="AH2" s="248"/>
      <c r="AI2" s="248"/>
      <c r="AJ2" s="248"/>
      <c r="AK2" s="248"/>
      <c r="AL2" s="249"/>
      <c r="AM2" s="247" t="s">
        <v>448</v>
      </c>
      <c r="AN2" s="248"/>
      <c r="AO2" s="248"/>
      <c r="AP2" s="248"/>
      <c r="AQ2" s="248"/>
      <c r="AR2" s="248"/>
      <c r="AS2" s="249"/>
    </row>
    <row r="3" spans="1:45" s="88" customFormat="1" ht="57">
      <c r="A3" s="111" t="s">
        <v>400</v>
      </c>
      <c r="B3" s="112" t="s">
        <v>401</v>
      </c>
      <c r="C3" s="113" t="s">
        <v>38</v>
      </c>
      <c r="D3" s="100" t="s">
        <v>442</v>
      </c>
      <c r="E3" s="87" t="s">
        <v>443</v>
      </c>
      <c r="F3" s="87" t="s">
        <v>444</v>
      </c>
      <c r="G3" s="87" t="s">
        <v>445</v>
      </c>
      <c r="H3" s="87" t="s">
        <v>446</v>
      </c>
      <c r="I3" s="87" t="s">
        <v>447</v>
      </c>
      <c r="J3" s="101" t="s">
        <v>551</v>
      </c>
      <c r="K3" s="100" t="s">
        <v>442</v>
      </c>
      <c r="L3" s="87" t="s">
        <v>443</v>
      </c>
      <c r="M3" s="87" t="s">
        <v>444</v>
      </c>
      <c r="N3" s="87" t="s">
        <v>445</v>
      </c>
      <c r="O3" s="87" t="s">
        <v>446</v>
      </c>
      <c r="P3" s="87" t="s">
        <v>447</v>
      </c>
      <c r="Q3" s="101" t="s">
        <v>551</v>
      </c>
      <c r="R3" s="100" t="s">
        <v>442</v>
      </c>
      <c r="S3" s="87" t="s">
        <v>443</v>
      </c>
      <c r="T3" s="87" t="s">
        <v>444</v>
      </c>
      <c r="U3" s="87" t="s">
        <v>445</v>
      </c>
      <c r="V3" s="87" t="s">
        <v>446</v>
      </c>
      <c r="W3" s="87" t="s">
        <v>447</v>
      </c>
      <c r="X3" s="101" t="s">
        <v>551</v>
      </c>
      <c r="Y3" s="100" t="s">
        <v>442</v>
      </c>
      <c r="Z3" s="87" t="s">
        <v>443</v>
      </c>
      <c r="AA3" s="87" t="s">
        <v>444</v>
      </c>
      <c r="AB3" s="87" t="s">
        <v>445</v>
      </c>
      <c r="AC3" s="87" t="s">
        <v>446</v>
      </c>
      <c r="AD3" s="87" t="s">
        <v>447</v>
      </c>
      <c r="AE3" s="101" t="s">
        <v>551</v>
      </c>
      <c r="AF3" s="100" t="s">
        <v>442</v>
      </c>
      <c r="AG3" s="87" t="s">
        <v>443</v>
      </c>
      <c r="AH3" s="87" t="s">
        <v>444</v>
      </c>
      <c r="AI3" s="87" t="s">
        <v>445</v>
      </c>
      <c r="AJ3" s="87" t="s">
        <v>446</v>
      </c>
      <c r="AK3" s="87" t="s">
        <v>447</v>
      </c>
      <c r="AL3" s="101" t="s">
        <v>551</v>
      </c>
      <c r="AM3" s="100" t="s">
        <v>442</v>
      </c>
      <c r="AN3" s="87" t="s">
        <v>443</v>
      </c>
      <c r="AO3" s="87" t="s">
        <v>444</v>
      </c>
      <c r="AP3" s="87" t="s">
        <v>445</v>
      </c>
      <c r="AQ3" s="87" t="s">
        <v>446</v>
      </c>
      <c r="AR3" s="87" t="s">
        <v>447</v>
      </c>
      <c r="AS3" s="101" t="s">
        <v>551</v>
      </c>
    </row>
    <row r="4" spans="1:45" ht="18">
      <c r="A4" s="114" t="s">
        <v>395</v>
      </c>
      <c r="B4" s="81"/>
      <c r="C4" s="115"/>
      <c r="D4" s="102"/>
      <c r="E4" s="82"/>
      <c r="F4" s="82"/>
      <c r="G4" s="82"/>
      <c r="H4" s="82"/>
      <c r="I4" s="82"/>
      <c r="J4" s="103"/>
      <c r="K4" s="102"/>
      <c r="L4" s="82"/>
      <c r="M4" s="82"/>
      <c r="N4" s="82"/>
      <c r="O4" s="82"/>
      <c r="P4" s="82"/>
      <c r="Q4" s="103"/>
      <c r="R4" s="102"/>
      <c r="S4" s="82"/>
      <c r="T4" s="82"/>
      <c r="U4" s="82"/>
      <c r="V4" s="82"/>
      <c r="W4" s="82"/>
      <c r="X4" s="103"/>
      <c r="Y4" s="102"/>
      <c r="Z4" s="82"/>
      <c r="AA4" s="82"/>
      <c r="AB4" s="82"/>
      <c r="AC4" s="82"/>
      <c r="AD4" s="82"/>
      <c r="AE4" s="103"/>
      <c r="AF4" s="102"/>
      <c r="AG4" s="82"/>
      <c r="AH4" s="82"/>
      <c r="AI4" s="82"/>
      <c r="AJ4" s="82"/>
      <c r="AK4" s="82"/>
      <c r="AL4" s="103"/>
      <c r="AM4" s="102"/>
      <c r="AN4" s="82"/>
      <c r="AO4" s="82"/>
      <c r="AP4" s="82"/>
      <c r="AQ4" s="82"/>
      <c r="AR4" s="82"/>
      <c r="AS4" s="103"/>
    </row>
    <row r="5" spans="1:45" ht="17">
      <c r="A5" s="116"/>
      <c r="B5" s="22" t="s">
        <v>396</v>
      </c>
      <c r="C5" s="117" t="s">
        <v>389</v>
      </c>
      <c r="D5" s="169"/>
      <c r="E5" s="170"/>
      <c r="F5" s="170"/>
      <c r="G5" s="170"/>
      <c r="H5" s="170"/>
      <c r="I5" s="170"/>
      <c r="J5" s="131" t="e">
        <f>AVERAGE(D5:I5)</f>
        <v>#DIV/0!</v>
      </c>
      <c r="K5" s="169"/>
      <c r="L5" s="170"/>
      <c r="M5" s="71" t="s">
        <v>552</v>
      </c>
      <c r="N5" s="170"/>
      <c r="O5" s="170"/>
      <c r="P5" s="170"/>
      <c r="Q5" s="131" t="e">
        <f>AVERAGE(K5:P5)</f>
        <v>#DIV/0!</v>
      </c>
      <c r="R5" s="169"/>
      <c r="S5" s="170"/>
      <c r="T5" s="170"/>
      <c r="U5" s="170"/>
      <c r="V5" s="170"/>
      <c r="W5" s="170"/>
      <c r="X5" s="131" t="e">
        <f>AVERAGE(R5:W5)</f>
        <v>#DIV/0!</v>
      </c>
      <c r="Y5" s="169"/>
      <c r="Z5" s="170"/>
      <c r="AA5" s="170"/>
      <c r="AB5" s="170"/>
      <c r="AC5" s="170"/>
      <c r="AD5" s="170"/>
      <c r="AE5" s="131" t="e">
        <f>AVERAGE(Y5:AD5)</f>
        <v>#DIV/0!</v>
      </c>
      <c r="AF5" s="169"/>
      <c r="AG5" s="170"/>
      <c r="AH5" s="170"/>
      <c r="AI5" s="170"/>
      <c r="AJ5" s="170"/>
      <c r="AK5" s="170"/>
      <c r="AL5" s="131" t="e">
        <f>AVERAGE(AF5:AK5)</f>
        <v>#DIV/0!</v>
      </c>
      <c r="AM5" s="169"/>
      <c r="AN5" s="170"/>
      <c r="AO5" s="170"/>
      <c r="AP5" s="170"/>
      <c r="AQ5" s="170"/>
      <c r="AR5" s="170"/>
      <c r="AS5" s="131" t="e">
        <f>AVERAGE(AM5:AR5)</f>
        <v>#DIV/0!</v>
      </c>
    </row>
    <row r="6" spans="1:45" ht="17">
      <c r="A6" s="116"/>
      <c r="B6" s="22"/>
      <c r="C6" s="117" t="s">
        <v>390</v>
      </c>
      <c r="D6" s="169"/>
      <c r="E6" s="170"/>
      <c r="F6" s="170"/>
      <c r="G6" s="170"/>
      <c r="H6" s="170"/>
      <c r="I6" s="170"/>
      <c r="J6" s="131" t="e">
        <f t="shared" ref="J6:J9" si="0">AVERAGE(D6:I6)</f>
        <v>#DIV/0!</v>
      </c>
      <c r="K6" s="169"/>
      <c r="L6" s="170"/>
      <c r="M6" s="71" t="s">
        <v>552</v>
      </c>
      <c r="N6" s="170"/>
      <c r="O6" s="170"/>
      <c r="P6" s="170"/>
      <c r="Q6" s="131" t="e">
        <f t="shared" ref="Q6:Q9" si="1">AVERAGE(K6:P6)</f>
        <v>#DIV/0!</v>
      </c>
      <c r="R6" s="169"/>
      <c r="S6" s="170"/>
      <c r="T6" s="170"/>
      <c r="U6" s="170"/>
      <c r="V6" s="170"/>
      <c r="W6" s="170"/>
      <c r="X6" s="131" t="e">
        <f t="shared" ref="X6:X9" si="2">AVERAGE(R6:W6)</f>
        <v>#DIV/0!</v>
      </c>
      <c r="Y6" s="169"/>
      <c r="Z6" s="170"/>
      <c r="AA6" s="170"/>
      <c r="AB6" s="170"/>
      <c r="AC6" s="170"/>
      <c r="AD6" s="170"/>
      <c r="AE6" s="131" t="e">
        <f t="shared" ref="AE6:AE9" si="3">AVERAGE(Y6:AD6)</f>
        <v>#DIV/0!</v>
      </c>
      <c r="AF6" s="169"/>
      <c r="AG6" s="170"/>
      <c r="AH6" s="170"/>
      <c r="AI6" s="170"/>
      <c r="AJ6" s="170"/>
      <c r="AK6" s="170"/>
      <c r="AL6" s="131" t="e">
        <f t="shared" ref="AL6:AL9" si="4">AVERAGE(AF6:AK6)</f>
        <v>#DIV/0!</v>
      </c>
      <c r="AM6" s="169"/>
      <c r="AN6" s="170"/>
      <c r="AO6" s="170"/>
      <c r="AP6" s="170"/>
      <c r="AQ6" s="170"/>
      <c r="AR6" s="170"/>
      <c r="AS6" s="131" t="e">
        <f t="shared" ref="AS6:AS9" si="5">AVERAGE(AM6:AR6)</f>
        <v>#DIV/0!</v>
      </c>
    </row>
    <row r="7" spans="1:45" ht="17">
      <c r="A7" s="116"/>
      <c r="B7" s="22"/>
      <c r="C7" s="117" t="s">
        <v>48</v>
      </c>
      <c r="D7" s="169"/>
      <c r="E7" s="170"/>
      <c r="F7" s="170"/>
      <c r="G7" s="170"/>
      <c r="H7" s="170"/>
      <c r="I7" s="170"/>
      <c r="J7" s="131" t="e">
        <f t="shared" si="0"/>
        <v>#DIV/0!</v>
      </c>
      <c r="K7" s="169"/>
      <c r="L7" s="170"/>
      <c r="M7" s="71" t="s">
        <v>552</v>
      </c>
      <c r="N7" s="170"/>
      <c r="O7" s="170"/>
      <c r="P7" s="170"/>
      <c r="Q7" s="131" t="e">
        <f t="shared" si="1"/>
        <v>#DIV/0!</v>
      </c>
      <c r="R7" s="169"/>
      <c r="S7" s="170"/>
      <c r="T7" s="170"/>
      <c r="U7" s="170"/>
      <c r="V7" s="170"/>
      <c r="W7" s="170"/>
      <c r="X7" s="131" t="e">
        <f t="shared" si="2"/>
        <v>#DIV/0!</v>
      </c>
      <c r="Y7" s="169"/>
      <c r="Z7" s="170"/>
      <c r="AA7" s="170"/>
      <c r="AB7" s="170"/>
      <c r="AC7" s="170"/>
      <c r="AD7" s="170"/>
      <c r="AE7" s="131" t="e">
        <f t="shared" si="3"/>
        <v>#DIV/0!</v>
      </c>
      <c r="AF7" s="169"/>
      <c r="AG7" s="170"/>
      <c r="AH7" s="170"/>
      <c r="AI7" s="170"/>
      <c r="AJ7" s="170"/>
      <c r="AK7" s="170"/>
      <c r="AL7" s="131" t="e">
        <f t="shared" si="4"/>
        <v>#DIV/0!</v>
      </c>
      <c r="AM7" s="169"/>
      <c r="AN7" s="170"/>
      <c r="AO7" s="170"/>
      <c r="AP7" s="170"/>
      <c r="AQ7" s="170"/>
      <c r="AR7" s="170"/>
      <c r="AS7" s="131" t="e">
        <f t="shared" si="5"/>
        <v>#DIV/0!</v>
      </c>
    </row>
    <row r="8" spans="1:45" ht="17">
      <c r="A8" s="116"/>
      <c r="B8" s="22"/>
      <c r="C8" s="117" t="s">
        <v>44</v>
      </c>
      <c r="D8" s="169"/>
      <c r="E8" s="170"/>
      <c r="F8" s="170"/>
      <c r="G8" s="170"/>
      <c r="H8" s="170"/>
      <c r="I8" s="170"/>
      <c r="J8" s="131" t="e">
        <f t="shared" si="0"/>
        <v>#DIV/0!</v>
      </c>
      <c r="K8" s="169"/>
      <c r="L8" s="170"/>
      <c r="M8" s="71" t="s">
        <v>552</v>
      </c>
      <c r="N8" s="170"/>
      <c r="O8" s="170"/>
      <c r="P8" s="170"/>
      <c r="Q8" s="131" t="e">
        <f t="shared" si="1"/>
        <v>#DIV/0!</v>
      </c>
      <c r="R8" s="169"/>
      <c r="S8" s="170"/>
      <c r="T8" s="170"/>
      <c r="U8" s="170"/>
      <c r="V8" s="170"/>
      <c r="W8" s="170"/>
      <c r="X8" s="131" t="e">
        <f t="shared" si="2"/>
        <v>#DIV/0!</v>
      </c>
      <c r="Y8" s="169"/>
      <c r="Z8" s="170"/>
      <c r="AA8" s="170"/>
      <c r="AB8" s="170"/>
      <c r="AC8" s="170"/>
      <c r="AD8" s="170"/>
      <c r="AE8" s="131" t="e">
        <f t="shared" si="3"/>
        <v>#DIV/0!</v>
      </c>
      <c r="AF8" s="169"/>
      <c r="AG8" s="170"/>
      <c r="AH8" s="170"/>
      <c r="AI8" s="170"/>
      <c r="AJ8" s="170"/>
      <c r="AK8" s="170"/>
      <c r="AL8" s="131" t="e">
        <f t="shared" si="4"/>
        <v>#DIV/0!</v>
      </c>
      <c r="AM8" s="169"/>
      <c r="AN8" s="170"/>
      <c r="AO8" s="170"/>
      <c r="AP8" s="170"/>
      <c r="AQ8" s="170"/>
      <c r="AR8" s="170"/>
      <c r="AS8" s="131" t="e">
        <f t="shared" si="5"/>
        <v>#DIV/0!</v>
      </c>
    </row>
    <row r="9" spans="1:45" ht="17">
      <c r="A9" s="116"/>
      <c r="B9" s="22"/>
      <c r="C9" s="117" t="s">
        <v>194</v>
      </c>
      <c r="D9" s="169"/>
      <c r="E9" s="170"/>
      <c r="F9" s="170"/>
      <c r="G9" s="170"/>
      <c r="H9" s="170"/>
      <c r="I9" s="170"/>
      <c r="J9" s="131" t="e">
        <f t="shared" si="0"/>
        <v>#DIV/0!</v>
      </c>
      <c r="K9" s="169"/>
      <c r="L9" s="170"/>
      <c r="M9" s="71" t="s">
        <v>552</v>
      </c>
      <c r="N9" s="170"/>
      <c r="O9" s="170"/>
      <c r="P9" s="170"/>
      <c r="Q9" s="131" t="e">
        <f t="shared" si="1"/>
        <v>#DIV/0!</v>
      </c>
      <c r="R9" s="169"/>
      <c r="S9" s="170"/>
      <c r="T9" s="170"/>
      <c r="U9" s="170"/>
      <c r="V9" s="170"/>
      <c r="W9" s="170"/>
      <c r="X9" s="131" t="e">
        <f t="shared" si="2"/>
        <v>#DIV/0!</v>
      </c>
      <c r="Y9" s="169"/>
      <c r="Z9" s="170"/>
      <c r="AA9" s="170"/>
      <c r="AB9" s="170"/>
      <c r="AC9" s="170"/>
      <c r="AD9" s="170"/>
      <c r="AE9" s="131" t="e">
        <f t="shared" si="3"/>
        <v>#DIV/0!</v>
      </c>
      <c r="AF9" s="169"/>
      <c r="AG9" s="170"/>
      <c r="AH9" s="170"/>
      <c r="AI9" s="170"/>
      <c r="AJ9" s="170"/>
      <c r="AK9" s="170"/>
      <c r="AL9" s="131" t="e">
        <f t="shared" si="4"/>
        <v>#DIV/0!</v>
      </c>
      <c r="AM9" s="169"/>
      <c r="AN9" s="170"/>
      <c r="AO9" s="170"/>
      <c r="AP9" s="170"/>
      <c r="AQ9" s="170"/>
      <c r="AR9" s="170"/>
      <c r="AS9" s="131" t="e">
        <f t="shared" si="5"/>
        <v>#DIV/0!</v>
      </c>
    </row>
    <row r="10" spans="1:45" ht="7" customHeight="1">
      <c r="A10" s="171"/>
      <c r="B10" s="172"/>
      <c r="C10" s="173"/>
      <c r="D10" s="174"/>
      <c r="E10" s="175"/>
      <c r="F10" s="175"/>
      <c r="G10" s="175"/>
      <c r="H10" s="175"/>
      <c r="I10" s="175"/>
      <c r="J10" s="176"/>
      <c r="K10" s="174"/>
      <c r="L10" s="175"/>
      <c r="M10" s="177"/>
      <c r="N10" s="175"/>
      <c r="O10" s="175"/>
      <c r="P10" s="175"/>
      <c r="Q10" s="176"/>
      <c r="R10" s="174"/>
      <c r="S10" s="175"/>
      <c r="T10" s="175"/>
      <c r="U10" s="175"/>
      <c r="V10" s="175"/>
      <c r="W10" s="175"/>
      <c r="X10" s="176"/>
      <c r="Y10" s="174"/>
      <c r="Z10" s="175"/>
      <c r="AA10" s="175"/>
      <c r="AB10" s="175"/>
      <c r="AC10" s="175"/>
      <c r="AD10" s="175"/>
      <c r="AE10" s="176"/>
      <c r="AF10" s="174"/>
      <c r="AG10" s="175"/>
      <c r="AH10" s="175"/>
      <c r="AI10" s="175"/>
      <c r="AJ10" s="175"/>
      <c r="AK10" s="175"/>
      <c r="AL10" s="176"/>
      <c r="AM10" s="174"/>
      <c r="AN10" s="175"/>
      <c r="AO10" s="175"/>
      <c r="AP10" s="175"/>
      <c r="AQ10" s="175"/>
      <c r="AR10" s="175"/>
      <c r="AS10" s="176"/>
    </row>
    <row r="11" spans="1:45" s="130" customFormat="1" ht="17">
      <c r="A11" s="116"/>
      <c r="B11" s="22"/>
      <c r="C11" s="119" t="s">
        <v>402</v>
      </c>
      <c r="D11" s="128">
        <f>SUM(D5:D10)</f>
        <v>0</v>
      </c>
      <c r="E11" s="129">
        <f t="shared" ref="E11:L11" si="6">SUM(E5:E10)</f>
        <v>0</v>
      </c>
      <c r="F11" s="129">
        <f t="shared" si="6"/>
        <v>0</v>
      </c>
      <c r="G11" s="129">
        <f t="shared" si="6"/>
        <v>0</v>
      </c>
      <c r="H11" s="129">
        <f t="shared" si="6"/>
        <v>0</v>
      </c>
      <c r="I11" s="129">
        <f t="shared" si="6"/>
        <v>0</v>
      </c>
      <c r="J11" s="132">
        <f>AVERAGE(D11:I11)</f>
        <v>0</v>
      </c>
      <c r="K11" s="128">
        <f t="shared" si="6"/>
        <v>0</v>
      </c>
      <c r="L11" s="129">
        <f t="shared" si="6"/>
        <v>0</v>
      </c>
      <c r="M11" s="71" t="s">
        <v>552</v>
      </c>
      <c r="N11" s="129">
        <f t="shared" ref="N11:AR11" si="7">SUM(N5:N10)</f>
        <v>0</v>
      </c>
      <c r="O11" s="129">
        <f t="shared" si="7"/>
        <v>0</v>
      </c>
      <c r="P11" s="129">
        <f t="shared" si="7"/>
        <v>0</v>
      </c>
      <c r="Q11" s="132">
        <f>AVERAGE(K11:P11)</f>
        <v>0</v>
      </c>
      <c r="R11" s="128">
        <f t="shared" si="7"/>
        <v>0</v>
      </c>
      <c r="S11" s="129">
        <f t="shared" si="7"/>
        <v>0</v>
      </c>
      <c r="T11" s="129">
        <f t="shared" si="7"/>
        <v>0</v>
      </c>
      <c r="U11" s="129">
        <f t="shared" si="7"/>
        <v>0</v>
      </c>
      <c r="V11" s="129">
        <f t="shared" si="7"/>
        <v>0</v>
      </c>
      <c r="W11" s="129">
        <f t="shared" si="7"/>
        <v>0</v>
      </c>
      <c r="X11" s="132">
        <f>AVERAGE(R11:W11)</f>
        <v>0</v>
      </c>
      <c r="Y11" s="128">
        <f t="shared" si="7"/>
        <v>0</v>
      </c>
      <c r="Z11" s="129">
        <f t="shared" si="7"/>
        <v>0</v>
      </c>
      <c r="AA11" s="129">
        <f t="shared" si="7"/>
        <v>0</v>
      </c>
      <c r="AB11" s="129">
        <f t="shared" si="7"/>
        <v>0</v>
      </c>
      <c r="AC11" s="129">
        <f t="shared" si="7"/>
        <v>0</v>
      </c>
      <c r="AD11" s="129">
        <f t="shared" si="7"/>
        <v>0</v>
      </c>
      <c r="AE11" s="132">
        <f>AVERAGE(Y11:AD11)</f>
        <v>0</v>
      </c>
      <c r="AF11" s="128">
        <f t="shared" si="7"/>
        <v>0</v>
      </c>
      <c r="AG11" s="129">
        <f t="shared" si="7"/>
        <v>0</v>
      </c>
      <c r="AH11" s="129">
        <f t="shared" si="7"/>
        <v>0</v>
      </c>
      <c r="AI11" s="129">
        <f t="shared" si="7"/>
        <v>0</v>
      </c>
      <c r="AJ11" s="129">
        <f t="shared" si="7"/>
        <v>0</v>
      </c>
      <c r="AK11" s="129">
        <f t="shared" si="7"/>
        <v>0</v>
      </c>
      <c r="AL11" s="132">
        <f>AVERAGE(AF11:AK11)</f>
        <v>0</v>
      </c>
      <c r="AM11" s="128">
        <f t="shared" si="7"/>
        <v>0</v>
      </c>
      <c r="AN11" s="129">
        <f t="shared" si="7"/>
        <v>0</v>
      </c>
      <c r="AO11" s="129">
        <f t="shared" si="7"/>
        <v>0</v>
      </c>
      <c r="AP11" s="129">
        <f t="shared" si="7"/>
        <v>0</v>
      </c>
      <c r="AQ11" s="129">
        <f t="shared" si="7"/>
        <v>0</v>
      </c>
      <c r="AR11" s="129">
        <f t="shared" si="7"/>
        <v>0</v>
      </c>
      <c r="AS11" s="132">
        <f>AVERAGE(AM11:AR11)</f>
        <v>0</v>
      </c>
    </row>
    <row r="12" spans="1:45" ht="6" customHeight="1">
      <c r="A12" s="178"/>
      <c r="B12" s="179"/>
      <c r="C12" s="180"/>
      <c r="D12" s="181"/>
      <c r="E12" s="182"/>
      <c r="F12" s="182"/>
      <c r="G12" s="182"/>
      <c r="H12" s="182"/>
      <c r="I12" s="182"/>
      <c r="J12" s="183"/>
      <c r="K12" s="181"/>
      <c r="L12" s="182"/>
      <c r="M12" s="182"/>
      <c r="N12" s="182"/>
      <c r="O12" s="182"/>
      <c r="P12" s="182"/>
      <c r="Q12" s="183"/>
      <c r="R12" s="181"/>
      <c r="S12" s="182"/>
      <c r="T12" s="182"/>
      <c r="U12" s="182"/>
      <c r="V12" s="182"/>
      <c r="W12" s="182"/>
      <c r="X12" s="183"/>
      <c r="Y12" s="181"/>
      <c r="Z12" s="182"/>
      <c r="AA12" s="182"/>
      <c r="AB12" s="182"/>
      <c r="AC12" s="182"/>
      <c r="AD12" s="182"/>
      <c r="AE12" s="183"/>
      <c r="AF12" s="181"/>
      <c r="AG12" s="182"/>
      <c r="AH12" s="182"/>
      <c r="AI12" s="182"/>
      <c r="AJ12" s="182"/>
      <c r="AK12" s="182"/>
      <c r="AL12" s="183"/>
      <c r="AM12" s="181"/>
      <c r="AN12" s="182"/>
      <c r="AO12" s="182"/>
      <c r="AP12" s="182"/>
      <c r="AQ12" s="182"/>
      <c r="AR12" s="182"/>
      <c r="AS12" s="183"/>
    </row>
    <row r="13" spans="1:45" ht="17">
      <c r="A13" s="116"/>
      <c r="B13" s="22" t="s">
        <v>397</v>
      </c>
      <c r="C13" s="117" t="s">
        <v>427</v>
      </c>
      <c r="D13" s="169"/>
      <c r="E13" s="170"/>
      <c r="F13" s="170"/>
      <c r="G13" s="170"/>
      <c r="H13" s="170"/>
      <c r="I13" s="170"/>
      <c r="J13" s="131" t="e">
        <f t="shared" ref="J13:J15" si="8">AVERAGE(D13:I13)</f>
        <v>#DIV/0!</v>
      </c>
      <c r="K13" s="169"/>
      <c r="L13" s="170"/>
      <c r="M13" s="71" t="s">
        <v>552</v>
      </c>
      <c r="N13" s="170"/>
      <c r="O13" s="170"/>
      <c r="P13" s="170"/>
      <c r="Q13" s="131" t="e">
        <f t="shared" ref="Q13:Q15" si="9">AVERAGE(K13:P13)</f>
        <v>#DIV/0!</v>
      </c>
      <c r="R13" s="169"/>
      <c r="S13" s="170"/>
      <c r="T13" s="170"/>
      <c r="U13" s="170"/>
      <c r="V13" s="170"/>
      <c r="W13" s="170"/>
      <c r="X13" s="131" t="e">
        <f t="shared" ref="X13:X15" si="10">AVERAGE(R13:W13)</f>
        <v>#DIV/0!</v>
      </c>
      <c r="Y13" s="169"/>
      <c r="Z13" s="170"/>
      <c r="AA13" s="170"/>
      <c r="AB13" s="170"/>
      <c r="AC13" s="170"/>
      <c r="AD13" s="170"/>
      <c r="AE13" s="131" t="e">
        <f t="shared" ref="AE13:AE15" si="11">AVERAGE(Y13:AD13)</f>
        <v>#DIV/0!</v>
      </c>
      <c r="AF13" s="169"/>
      <c r="AG13" s="170"/>
      <c r="AH13" s="170"/>
      <c r="AI13" s="170"/>
      <c r="AJ13" s="170"/>
      <c r="AK13" s="170"/>
      <c r="AL13" s="131" t="e">
        <f t="shared" ref="AL13:AL15" si="12">AVERAGE(AF13:AK13)</f>
        <v>#DIV/0!</v>
      </c>
      <c r="AM13" s="169"/>
      <c r="AN13" s="170"/>
      <c r="AO13" s="170"/>
      <c r="AP13" s="170"/>
      <c r="AQ13" s="170"/>
      <c r="AR13" s="170"/>
      <c r="AS13" s="131" t="e">
        <f t="shared" ref="AS13:AS15" si="13">AVERAGE(AM13:AR13)</f>
        <v>#DIV/0!</v>
      </c>
    </row>
    <row r="14" spans="1:45" ht="17">
      <c r="A14" s="116"/>
      <c r="B14" s="22"/>
      <c r="C14" s="117" t="s">
        <v>54</v>
      </c>
      <c r="D14" s="169"/>
      <c r="E14" s="170"/>
      <c r="F14" s="170"/>
      <c r="G14" s="170"/>
      <c r="H14" s="170"/>
      <c r="I14" s="170"/>
      <c r="J14" s="131" t="e">
        <f t="shared" si="8"/>
        <v>#DIV/0!</v>
      </c>
      <c r="K14" s="169"/>
      <c r="L14" s="170"/>
      <c r="M14" s="71" t="s">
        <v>552</v>
      </c>
      <c r="N14" s="170"/>
      <c r="O14" s="170"/>
      <c r="P14" s="170"/>
      <c r="Q14" s="131" t="e">
        <f t="shared" si="9"/>
        <v>#DIV/0!</v>
      </c>
      <c r="R14" s="169"/>
      <c r="S14" s="170"/>
      <c r="T14" s="170"/>
      <c r="U14" s="170"/>
      <c r="V14" s="170"/>
      <c r="W14" s="170"/>
      <c r="X14" s="131" t="e">
        <f t="shared" si="10"/>
        <v>#DIV/0!</v>
      </c>
      <c r="Y14" s="169"/>
      <c r="Z14" s="170"/>
      <c r="AA14" s="170"/>
      <c r="AB14" s="170"/>
      <c r="AC14" s="170"/>
      <c r="AD14" s="170"/>
      <c r="AE14" s="131" t="e">
        <f t="shared" si="11"/>
        <v>#DIV/0!</v>
      </c>
      <c r="AF14" s="169"/>
      <c r="AG14" s="170"/>
      <c r="AH14" s="170"/>
      <c r="AI14" s="170"/>
      <c r="AJ14" s="170"/>
      <c r="AK14" s="170"/>
      <c r="AL14" s="131" t="e">
        <f t="shared" si="12"/>
        <v>#DIV/0!</v>
      </c>
      <c r="AM14" s="169"/>
      <c r="AN14" s="170"/>
      <c r="AO14" s="170"/>
      <c r="AP14" s="170"/>
      <c r="AQ14" s="170"/>
      <c r="AR14" s="170"/>
      <c r="AS14" s="131" t="e">
        <f t="shared" si="13"/>
        <v>#DIV/0!</v>
      </c>
    </row>
    <row r="15" spans="1:45" ht="17">
      <c r="A15" s="116"/>
      <c r="B15" s="22"/>
      <c r="C15" s="117" t="s">
        <v>391</v>
      </c>
      <c r="D15" s="169"/>
      <c r="E15" s="170"/>
      <c r="F15" s="170"/>
      <c r="G15" s="170"/>
      <c r="H15" s="170"/>
      <c r="I15" s="170"/>
      <c r="J15" s="131" t="e">
        <f t="shared" si="8"/>
        <v>#DIV/0!</v>
      </c>
      <c r="K15" s="169"/>
      <c r="L15" s="170"/>
      <c r="M15" s="71" t="s">
        <v>552</v>
      </c>
      <c r="N15" s="170"/>
      <c r="O15" s="170"/>
      <c r="P15" s="170"/>
      <c r="Q15" s="131" t="e">
        <f t="shared" si="9"/>
        <v>#DIV/0!</v>
      </c>
      <c r="R15" s="169"/>
      <c r="S15" s="170"/>
      <c r="T15" s="170"/>
      <c r="U15" s="170"/>
      <c r="V15" s="170"/>
      <c r="W15" s="170"/>
      <c r="X15" s="131" t="e">
        <f t="shared" si="10"/>
        <v>#DIV/0!</v>
      </c>
      <c r="Y15" s="169"/>
      <c r="Z15" s="170"/>
      <c r="AA15" s="170"/>
      <c r="AB15" s="170"/>
      <c r="AC15" s="170"/>
      <c r="AD15" s="170"/>
      <c r="AE15" s="131" t="e">
        <f t="shared" si="11"/>
        <v>#DIV/0!</v>
      </c>
      <c r="AF15" s="169"/>
      <c r="AG15" s="170"/>
      <c r="AH15" s="170"/>
      <c r="AI15" s="170"/>
      <c r="AJ15" s="170"/>
      <c r="AK15" s="170"/>
      <c r="AL15" s="131" t="e">
        <f t="shared" si="12"/>
        <v>#DIV/0!</v>
      </c>
      <c r="AM15" s="169"/>
      <c r="AN15" s="170"/>
      <c r="AO15" s="170"/>
      <c r="AP15" s="170"/>
      <c r="AQ15" s="170"/>
      <c r="AR15" s="170"/>
      <c r="AS15" s="131" t="e">
        <f t="shared" si="13"/>
        <v>#DIV/0!</v>
      </c>
    </row>
    <row r="16" spans="1:45" ht="6" customHeight="1">
      <c r="A16" s="171"/>
      <c r="B16" s="172"/>
      <c r="C16" s="184"/>
      <c r="D16" s="174"/>
      <c r="E16" s="175"/>
      <c r="F16" s="175"/>
      <c r="G16" s="175"/>
      <c r="H16" s="175"/>
      <c r="I16" s="175"/>
      <c r="J16" s="176"/>
      <c r="K16" s="174"/>
      <c r="L16" s="175"/>
      <c r="M16" s="175"/>
      <c r="N16" s="175"/>
      <c r="O16" s="175"/>
      <c r="P16" s="175"/>
      <c r="Q16" s="176"/>
      <c r="R16" s="174"/>
      <c r="S16" s="175"/>
      <c r="T16" s="175"/>
      <c r="U16" s="175"/>
      <c r="V16" s="175"/>
      <c r="W16" s="175"/>
      <c r="X16" s="176"/>
      <c r="Y16" s="174"/>
      <c r="Z16" s="175"/>
      <c r="AA16" s="175"/>
      <c r="AB16" s="175"/>
      <c r="AC16" s="175"/>
      <c r="AD16" s="175"/>
      <c r="AE16" s="176"/>
      <c r="AF16" s="174"/>
      <c r="AG16" s="175"/>
      <c r="AH16" s="175"/>
      <c r="AI16" s="175"/>
      <c r="AJ16" s="175"/>
      <c r="AK16" s="175"/>
      <c r="AL16" s="176"/>
      <c r="AM16" s="174"/>
      <c r="AN16" s="175"/>
      <c r="AO16" s="175"/>
      <c r="AP16" s="175"/>
      <c r="AQ16" s="175"/>
      <c r="AR16" s="175"/>
      <c r="AS16" s="176"/>
    </row>
    <row r="17" spans="1:45" ht="17">
      <c r="A17" s="116"/>
      <c r="B17" s="22"/>
      <c r="C17" s="119" t="s">
        <v>403</v>
      </c>
      <c r="D17" s="128">
        <f>SUM(D13:D16)</f>
        <v>0</v>
      </c>
      <c r="E17" s="129">
        <f t="shared" ref="E17:L17" si="14">SUM(E13:E16)</f>
        <v>0</v>
      </c>
      <c r="F17" s="129">
        <f t="shared" si="14"/>
        <v>0</v>
      </c>
      <c r="G17" s="129">
        <f t="shared" si="14"/>
        <v>0</v>
      </c>
      <c r="H17" s="129">
        <f t="shared" si="14"/>
        <v>0</v>
      </c>
      <c r="I17" s="129">
        <f t="shared" si="14"/>
        <v>0</v>
      </c>
      <c r="J17" s="132">
        <f>AVERAGE(D17:I17)</f>
        <v>0</v>
      </c>
      <c r="K17" s="128">
        <f t="shared" si="14"/>
        <v>0</v>
      </c>
      <c r="L17" s="129">
        <f t="shared" si="14"/>
        <v>0</v>
      </c>
      <c r="M17" s="71" t="s">
        <v>552</v>
      </c>
      <c r="N17" s="129">
        <f t="shared" ref="N17:AR17" si="15">SUM(N13:N16)</f>
        <v>0</v>
      </c>
      <c r="O17" s="129">
        <f t="shared" si="15"/>
        <v>0</v>
      </c>
      <c r="P17" s="129">
        <f t="shared" si="15"/>
        <v>0</v>
      </c>
      <c r="Q17" s="132">
        <f>AVERAGE(K17:P17)</f>
        <v>0</v>
      </c>
      <c r="R17" s="128">
        <f t="shared" si="15"/>
        <v>0</v>
      </c>
      <c r="S17" s="129">
        <f t="shared" si="15"/>
        <v>0</v>
      </c>
      <c r="T17" s="129">
        <f t="shared" si="15"/>
        <v>0</v>
      </c>
      <c r="U17" s="129">
        <f t="shared" si="15"/>
        <v>0</v>
      </c>
      <c r="V17" s="129">
        <f t="shared" si="15"/>
        <v>0</v>
      </c>
      <c r="W17" s="129">
        <f t="shared" si="15"/>
        <v>0</v>
      </c>
      <c r="X17" s="132">
        <f>AVERAGE(R17:W17)</f>
        <v>0</v>
      </c>
      <c r="Y17" s="128">
        <f t="shared" si="15"/>
        <v>0</v>
      </c>
      <c r="Z17" s="129">
        <f t="shared" si="15"/>
        <v>0</v>
      </c>
      <c r="AA17" s="129">
        <f t="shared" si="15"/>
        <v>0</v>
      </c>
      <c r="AB17" s="129">
        <f t="shared" si="15"/>
        <v>0</v>
      </c>
      <c r="AC17" s="129">
        <f t="shared" si="15"/>
        <v>0</v>
      </c>
      <c r="AD17" s="129">
        <f t="shared" si="15"/>
        <v>0</v>
      </c>
      <c r="AE17" s="132">
        <f>AVERAGE(Y17:AD17)</f>
        <v>0</v>
      </c>
      <c r="AF17" s="128">
        <f t="shared" si="15"/>
        <v>0</v>
      </c>
      <c r="AG17" s="129">
        <f t="shared" si="15"/>
        <v>0</v>
      </c>
      <c r="AH17" s="129">
        <f t="shared" si="15"/>
        <v>0</v>
      </c>
      <c r="AI17" s="129">
        <f t="shared" si="15"/>
        <v>0</v>
      </c>
      <c r="AJ17" s="129">
        <f t="shared" si="15"/>
        <v>0</v>
      </c>
      <c r="AK17" s="129">
        <f t="shared" si="15"/>
        <v>0</v>
      </c>
      <c r="AL17" s="132">
        <f>AVERAGE(AF17:AK17)</f>
        <v>0</v>
      </c>
      <c r="AM17" s="128">
        <f t="shared" si="15"/>
        <v>0</v>
      </c>
      <c r="AN17" s="129">
        <f t="shared" si="15"/>
        <v>0</v>
      </c>
      <c r="AO17" s="129">
        <f t="shared" si="15"/>
        <v>0</v>
      </c>
      <c r="AP17" s="129">
        <f t="shared" si="15"/>
        <v>0</v>
      </c>
      <c r="AQ17" s="129">
        <f t="shared" si="15"/>
        <v>0</v>
      </c>
      <c r="AR17" s="129">
        <f t="shared" si="15"/>
        <v>0</v>
      </c>
      <c r="AS17" s="132">
        <f>AVERAGE(AM17:AR17)</f>
        <v>0</v>
      </c>
    </row>
    <row r="18" spans="1:45" ht="6" customHeight="1">
      <c r="A18" s="178"/>
      <c r="B18" s="179"/>
      <c r="C18" s="180"/>
      <c r="D18" s="181"/>
      <c r="E18" s="182"/>
      <c r="F18" s="182"/>
      <c r="G18" s="182"/>
      <c r="H18" s="182"/>
      <c r="I18" s="182"/>
      <c r="J18" s="183"/>
      <c r="K18" s="181"/>
      <c r="L18" s="182"/>
      <c r="M18" s="182"/>
      <c r="N18" s="182"/>
      <c r="O18" s="182"/>
      <c r="P18" s="182"/>
      <c r="Q18" s="183"/>
      <c r="R18" s="181"/>
      <c r="S18" s="182"/>
      <c r="T18" s="182"/>
      <c r="U18" s="182"/>
      <c r="V18" s="182"/>
      <c r="W18" s="182"/>
      <c r="X18" s="183"/>
      <c r="Y18" s="181"/>
      <c r="Z18" s="182"/>
      <c r="AA18" s="182"/>
      <c r="AB18" s="182"/>
      <c r="AC18" s="182"/>
      <c r="AD18" s="182"/>
      <c r="AE18" s="183"/>
      <c r="AF18" s="181"/>
      <c r="AG18" s="182"/>
      <c r="AH18" s="182"/>
      <c r="AI18" s="182"/>
      <c r="AJ18" s="182"/>
      <c r="AK18" s="182"/>
      <c r="AL18" s="183"/>
      <c r="AM18" s="181"/>
      <c r="AN18" s="182"/>
      <c r="AO18" s="182"/>
      <c r="AP18" s="182"/>
      <c r="AQ18" s="182"/>
      <c r="AR18" s="182"/>
      <c r="AS18" s="183"/>
    </row>
    <row r="19" spans="1:45" ht="17">
      <c r="A19" s="116"/>
      <c r="B19" s="22" t="s">
        <v>58</v>
      </c>
      <c r="C19" s="119" t="s">
        <v>392</v>
      </c>
      <c r="D19" s="169"/>
      <c r="E19" s="170"/>
      <c r="F19" s="170"/>
      <c r="G19" s="170"/>
      <c r="H19" s="170"/>
      <c r="I19" s="170"/>
      <c r="J19" s="131" t="e">
        <f t="shared" ref="J19:J21" si="16">AVERAGE(D19:I19)</f>
        <v>#DIV/0!</v>
      </c>
      <c r="K19" s="169"/>
      <c r="L19" s="170"/>
      <c r="M19" s="71" t="s">
        <v>552</v>
      </c>
      <c r="N19" s="170"/>
      <c r="O19" s="170"/>
      <c r="P19" s="170"/>
      <c r="Q19" s="131" t="e">
        <f t="shared" ref="Q19:Q21" si="17">AVERAGE(K19:P19)</f>
        <v>#DIV/0!</v>
      </c>
      <c r="R19" s="169"/>
      <c r="S19" s="170"/>
      <c r="T19" s="170"/>
      <c r="U19" s="170"/>
      <c r="V19" s="170"/>
      <c r="W19" s="170"/>
      <c r="X19" s="131" t="e">
        <f t="shared" ref="X19:X21" si="18">AVERAGE(R19:W19)</f>
        <v>#DIV/0!</v>
      </c>
      <c r="Y19" s="169"/>
      <c r="Z19" s="170"/>
      <c r="AA19" s="170"/>
      <c r="AB19" s="170"/>
      <c r="AC19" s="170"/>
      <c r="AD19" s="170"/>
      <c r="AE19" s="131" t="e">
        <f t="shared" ref="AE19:AE21" si="19">AVERAGE(Y19:AD19)</f>
        <v>#DIV/0!</v>
      </c>
      <c r="AF19" s="169"/>
      <c r="AG19" s="170"/>
      <c r="AH19" s="170"/>
      <c r="AI19" s="170"/>
      <c r="AJ19" s="170"/>
      <c r="AK19" s="170"/>
      <c r="AL19" s="131" t="e">
        <f t="shared" ref="AL19:AL21" si="20">AVERAGE(AF19:AK19)</f>
        <v>#DIV/0!</v>
      </c>
      <c r="AM19" s="169"/>
      <c r="AN19" s="170"/>
      <c r="AO19" s="170"/>
      <c r="AP19" s="170"/>
      <c r="AQ19" s="170"/>
      <c r="AR19" s="170"/>
      <c r="AS19" s="131" t="e">
        <f t="shared" ref="AS19:AS21" si="21">AVERAGE(AM19:AR19)</f>
        <v>#DIV/0!</v>
      </c>
    </row>
    <row r="20" spans="1:45" ht="17">
      <c r="A20" s="116"/>
      <c r="B20" s="22"/>
      <c r="C20" s="119" t="s">
        <v>393</v>
      </c>
      <c r="D20" s="169"/>
      <c r="E20" s="170"/>
      <c r="F20" s="170"/>
      <c r="G20" s="170"/>
      <c r="H20" s="170"/>
      <c r="I20" s="170"/>
      <c r="J20" s="131" t="e">
        <f t="shared" si="16"/>
        <v>#DIV/0!</v>
      </c>
      <c r="K20" s="169"/>
      <c r="L20" s="170"/>
      <c r="M20" s="71" t="s">
        <v>552</v>
      </c>
      <c r="N20" s="170"/>
      <c r="O20" s="170"/>
      <c r="P20" s="170"/>
      <c r="Q20" s="131" t="e">
        <f t="shared" si="17"/>
        <v>#DIV/0!</v>
      </c>
      <c r="R20" s="169"/>
      <c r="S20" s="170"/>
      <c r="T20" s="170"/>
      <c r="U20" s="170"/>
      <c r="V20" s="170"/>
      <c r="W20" s="170"/>
      <c r="X20" s="131" t="e">
        <f t="shared" si="18"/>
        <v>#DIV/0!</v>
      </c>
      <c r="Y20" s="169"/>
      <c r="Z20" s="170"/>
      <c r="AA20" s="170"/>
      <c r="AB20" s="170"/>
      <c r="AC20" s="170"/>
      <c r="AD20" s="170"/>
      <c r="AE20" s="131" t="e">
        <f t="shared" si="19"/>
        <v>#DIV/0!</v>
      </c>
      <c r="AF20" s="169"/>
      <c r="AG20" s="170"/>
      <c r="AH20" s="170"/>
      <c r="AI20" s="170"/>
      <c r="AJ20" s="170"/>
      <c r="AK20" s="170"/>
      <c r="AL20" s="131" t="e">
        <f t="shared" si="20"/>
        <v>#DIV/0!</v>
      </c>
      <c r="AM20" s="169"/>
      <c r="AN20" s="170"/>
      <c r="AO20" s="170"/>
      <c r="AP20" s="170"/>
      <c r="AQ20" s="170"/>
      <c r="AR20" s="170"/>
      <c r="AS20" s="131" t="e">
        <f t="shared" si="21"/>
        <v>#DIV/0!</v>
      </c>
    </row>
    <row r="21" spans="1:45" ht="17">
      <c r="A21" s="116"/>
      <c r="B21" s="22"/>
      <c r="C21" s="117" t="s">
        <v>394</v>
      </c>
      <c r="D21" s="185"/>
      <c r="E21" s="186"/>
      <c r="F21" s="186"/>
      <c r="G21" s="186"/>
      <c r="H21" s="186"/>
      <c r="I21" s="186"/>
      <c r="J21" s="131" t="e">
        <f t="shared" si="16"/>
        <v>#DIV/0!</v>
      </c>
      <c r="K21" s="185"/>
      <c r="L21" s="186"/>
      <c r="M21" s="71" t="s">
        <v>552</v>
      </c>
      <c r="N21" s="186"/>
      <c r="O21" s="186"/>
      <c r="P21" s="186"/>
      <c r="Q21" s="131" t="e">
        <f t="shared" si="17"/>
        <v>#DIV/0!</v>
      </c>
      <c r="R21" s="185"/>
      <c r="S21" s="186"/>
      <c r="T21" s="186"/>
      <c r="U21" s="186"/>
      <c r="V21" s="186"/>
      <c r="W21" s="186"/>
      <c r="X21" s="131" t="e">
        <f t="shared" si="18"/>
        <v>#DIV/0!</v>
      </c>
      <c r="Y21" s="169"/>
      <c r="Z21" s="170"/>
      <c r="AA21" s="170"/>
      <c r="AB21" s="170"/>
      <c r="AC21" s="170"/>
      <c r="AD21" s="170"/>
      <c r="AE21" s="131" t="e">
        <f t="shared" si="19"/>
        <v>#DIV/0!</v>
      </c>
      <c r="AF21" s="169"/>
      <c r="AG21" s="170"/>
      <c r="AH21" s="170"/>
      <c r="AI21" s="170"/>
      <c r="AJ21" s="170"/>
      <c r="AK21" s="170"/>
      <c r="AL21" s="131" t="e">
        <f t="shared" si="20"/>
        <v>#DIV/0!</v>
      </c>
      <c r="AM21" s="169"/>
      <c r="AN21" s="170"/>
      <c r="AO21" s="170"/>
      <c r="AP21" s="170"/>
      <c r="AQ21" s="170"/>
      <c r="AR21" s="170"/>
      <c r="AS21" s="131" t="e">
        <f t="shared" si="21"/>
        <v>#DIV/0!</v>
      </c>
    </row>
    <row r="22" spans="1:45" ht="6" customHeight="1">
      <c r="A22" s="171"/>
      <c r="B22" s="172"/>
      <c r="C22" s="173"/>
      <c r="D22" s="174"/>
      <c r="E22" s="175"/>
      <c r="F22" s="175"/>
      <c r="G22" s="175"/>
      <c r="H22" s="175"/>
      <c r="I22" s="175"/>
      <c r="J22" s="176"/>
      <c r="K22" s="174"/>
      <c r="L22" s="175"/>
      <c r="M22" s="175"/>
      <c r="N22" s="175"/>
      <c r="O22" s="175"/>
      <c r="P22" s="175"/>
      <c r="Q22" s="176"/>
      <c r="R22" s="174"/>
      <c r="S22" s="175"/>
      <c r="T22" s="175"/>
      <c r="U22" s="175"/>
      <c r="V22" s="175"/>
      <c r="W22" s="175"/>
      <c r="X22" s="176"/>
      <c r="Y22" s="174"/>
      <c r="Z22" s="175"/>
      <c r="AA22" s="175"/>
      <c r="AB22" s="175"/>
      <c r="AC22" s="175"/>
      <c r="AD22" s="175"/>
      <c r="AE22" s="176"/>
      <c r="AF22" s="174"/>
      <c r="AG22" s="175"/>
      <c r="AH22" s="175"/>
      <c r="AI22" s="175"/>
      <c r="AJ22" s="175"/>
      <c r="AK22" s="175"/>
      <c r="AL22" s="176"/>
      <c r="AM22" s="174"/>
      <c r="AN22" s="175"/>
      <c r="AO22" s="175"/>
      <c r="AP22" s="175"/>
      <c r="AQ22" s="175"/>
      <c r="AR22" s="175"/>
      <c r="AS22" s="176"/>
    </row>
    <row r="23" spans="1:45" ht="17">
      <c r="A23" s="116"/>
      <c r="B23" s="22"/>
      <c r="C23" s="119" t="s">
        <v>404</v>
      </c>
      <c r="D23" s="128">
        <f>SUM(D19:D22)</f>
        <v>0</v>
      </c>
      <c r="E23" s="129">
        <f t="shared" ref="E23:L23" si="22">SUM(E19:E22)</f>
        <v>0</v>
      </c>
      <c r="F23" s="129">
        <f t="shared" si="22"/>
        <v>0</v>
      </c>
      <c r="G23" s="129">
        <f t="shared" si="22"/>
        <v>0</v>
      </c>
      <c r="H23" s="129">
        <f t="shared" si="22"/>
        <v>0</v>
      </c>
      <c r="I23" s="129">
        <f t="shared" si="22"/>
        <v>0</v>
      </c>
      <c r="J23" s="132">
        <f>AVERAGE(D23:I23)</f>
        <v>0</v>
      </c>
      <c r="K23" s="128">
        <f t="shared" si="22"/>
        <v>0</v>
      </c>
      <c r="L23" s="129">
        <f t="shared" si="22"/>
        <v>0</v>
      </c>
      <c r="M23" s="71" t="s">
        <v>552</v>
      </c>
      <c r="N23" s="129">
        <f t="shared" ref="N23:AR23" si="23">SUM(N19:N22)</f>
        <v>0</v>
      </c>
      <c r="O23" s="129">
        <f t="shared" si="23"/>
        <v>0</v>
      </c>
      <c r="P23" s="129">
        <f t="shared" si="23"/>
        <v>0</v>
      </c>
      <c r="Q23" s="132">
        <f>AVERAGE(K23:P23)</f>
        <v>0</v>
      </c>
      <c r="R23" s="128">
        <f t="shared" si="23"/>
        <v>0</v>
      </c>
      <c r="S23" s="129">
        <f t="shared" si="23"/>
        <v>0</v>
      </c>
      <c r="T23" s="129">
        <f t="shared" si="23"/>
        <v>0</v>
      </c>
      <c r="U23" s="129">
        <f t="shared" si="23"/>
        <v>0</v>
      </c>
      <c r="V23" s="129">
        <f t="shared" si="23"/>
        <v>0</v>
      </c>
      <c r="W23" s="129">
        <f t="shared" si="23"/>
        <v>0</v>
      </c>
      <c r="X23" s="132">
        <f>AVERAGE(R23:W23)</f>
        <v>0</v>
      </c>
      <c r="Y23" s="128">
        <f t="shared" si="23"/>
        <v>0</v>
      </c>
      <c r="Z23" s="129">
        <f t="shared" si="23"/>
        <v>0</v>
      </c>
      <c r="AA23" s="129">
        <f t="shared" si="23"/>
        <v>0</v>
      </c>
      <c r="AB23" s="129">
        <f t="shared" si="23"/>
        <v>0</v>
      </c>
      <c r="AC23" s="129">
        <f t="shared" si="23"/>
        <v>0</v>
      </c>
      <c r="AD23" s="129">
        <f t="shared" si="23"/>
        <v>0</v>
      </c>
      <c r="AE23" s="132">
        <f>AVERAGE(Y23:AD23)</f>
        <v>0</v>
      </c>
      <c r="AF23" s="128">
        <f t="shared" si="23"/>
        <v>0</v>
      </c>
      <c r="AG23" s="129">
        <f t="shared" si="23"/>
        <v>0</v>
      </c>
      <c r="AH23" s="129">
        <f t="shared" si="23"/>
        <v>0</v>
      </c>
      <c r="AI23" s="129">
        <f t="shared" si="23"/>
        <v>0</v>
      </c>
      <c r="AJ23" s="129">
        <f t="shared" si="23"/>
        <v>0</v>
      </c>
      <c r="AK23" s="129">
        <f t="shared" si="23"/>
        <v>0</v>
      </c>
      <c r="AL23" s="132">
        <f>AVERAGE(AF23:AK23)</f>
        <v>0</v>
      </c>
      <c r="AM23" s="128">
        <f t="shared" si="23"/>
        <v>0</v>
      </c>
      <c r="AN23" s="129">
        <f t="shared" si="23"/>
        <v>0</v>
      </c>
      <c r="AO23" s="129">
        <f t="shared" si="23"/>
        <v>0</v>
      </c>
      <c r="AP23" s="129">
        <f t="shared" si="23"/>
        <v>0</v>
      </c>
      <c r="AQ23" s="129">
        <f t="shared" si="23"/>
        <v>0</v>
      </c>
      <c r="AR23" s="129">
        <f t="shared" si="23"/>
        <v>0</v>
      </c>
      <c r="AS23" s="132">
        <f>AVERAGE(AM23:AR23)</f>
        <v>0</v>
      </c>
    </row>
    <row r="24" spans="1:45" ht="6" customHeight="1">
      <c r="A24" s="178"/>
      <c r="B24" s="179"/>
      <c r="C24" s="180"/>
      <c r="D24" s="181"/>
      <c r="E24" s="182"/>
      <c r="F24" s="182"/>
      <c r="G24" s="182"/>
      <c r="H24" s="182"/>
      <c r="I24" s="182"/>
      <c r="J24" s="187"/>
      <c r="K24" s="181"/>
      <c r="L24" s="182"/>
      <c r="M24" s="182"/>
      <c r="N24" s="182"/>
      <c r="O24" s="182"/>
      <c r="P24" s="182"/>
      <c r="Q24" s="187"/>
      <c r="R24" s="181"/>
      <c r="S24" s="182"/>
      <c r="T24" s="182"/>
      <c r="U24" s="182"/>
      <c r="V24" s="182"/>
      <c r="W24" s="182"/>
      <c r="X24" s="187"/>
      <c r="Y24" s="181"/>
      <c r="Z24" s="182"/>
      <c r="AA24" s="182"/>
      <c r="AB24" s="182"/>
      <c r="AC24" s="182"/>
      <c r="AD24" s="182"/>
      <c r="AE24" s="187"/>
      <c r="AF24" s="181"/>
      <c r="AG24" s="182"/>
      <c r="AH24" s="182"/>
      <c r="AI24" s="182"/>
      <c r="AJ24" s="182"/>
      <c r="AK24" s="182"/>
      <c r="AL24" s="187"/>
      <c r="AM24" s="181"/>
      <c r="AN24" s="182"/>
      <c r="AO24" s="182"/>
      <c r="AP24" s="182"/>
      <c r="AQ24" s="182"/>
      <c r="AR24" s="182"/>
      <c r="AS24" s="187"/>
    </row>
    <row r="25" spans="1:45" s="88" customFormat="1" ht="19">
      <c r="A25" s="121"/>
      <c r="B25" s="85"/>
      <c r="C25" s="122" t="s">
        <v>405</v>
      </c>
      <c r="D25" s="104">
        <f>SUM(D11,D17,D23)</f>
        <v>0</v>
      </c>
      <c r="E25" s="98">
        <f t="shared" ref="E25:L25" si="24">SUM(E11,E17,E23)</f>
        <v>0</v>
      </c>
      <c r="F25" s="98">
        <f t="shared" si="24"/>
        <v>0</v>
      </c>
      <c r="G25" s="98">
        <f t="shared" si="24"/>
        <v>0</v>
      </c>
      <c r="H25" s="98">
        <f t="shared" si="24"/>
        <v>0</v>
      </c>
      <c r="I25" s="98">
        <f t="shared" si="24"/>
        <v>0</v>
      </c>
      <c r="J25" s="133">
        <f>AVERAGE(D25:I25)</f>
        <v>0</v>
      </c>
      <c r="K25" s="104">
        <f t="shared" si="24"/>
        <v>0</v>
      </c>
      <c r="L25" s="98">
        <f t="shared" si="24"/>
        <v>0</v>
      </c>
      <c r="M25" s="71" t="s">
        <v>552</v>
      </c>
      <c r="N25" s="98">
        <f t="shared" ref="N25:AR25" si="25">SUM(N11,N17,N23)</f>
        <v>0</v>
      </c>
      <c r="O25" s="98">
        <f t="shared" si="25"/>
        <v>0</v>
      </c>
      <c r="P25" s="98">
        <f t="shared" si="25"/>
        <v>0</v>
      </c>
      <c r="Q25" s="133">
        <f>AVERAGE(K25:P25)</f>
        <v>0</v>
      </c>
      <c r="R25" s="104">
        <f t="shared" si="25"/>
        <v>0</v>
      </c>
      <c r="S25" s="98">
        <f t="shared" si="25"/>
        <v>0</v>
      </c>
      <c r="T25" s="98">
        <f t="shared" si="25"/>
        <v>0</v>
      </c>
      <c r="U25" s="98">
        <f t="shared" si="25"/>
        <v>0</v>
      </c>
      <c r="V25" s="98">
        <f t="shared" si="25"/>
        <v>0</v>
      </c>
      <c r="W25" s="98">
        <f t="shared" si="25"/>
        <v>0</v>
      </c>
      <c r="X25" s="133">
        <f>AVERAGE(R25:W25)</f>
        <v>0</v>
      </c>
      <c r="Y25" s="104">
        <f t="shared" si="25"/>
        <v>0</v>
      </c>
      <c r="Z25" s="98">
        <f t="shared" si="25"/>
        <v>0</v>
      </c>
      <c r="AA25" s="98">
        <f t="shared" si="25"/>
        <v>0</v>
      </c>
      <c r="AB25" s="98">
        <f t="shared" si="25"/>
        <v>0</v>
      </c>
      <c r="AC25" s="98">
        <f t="shared" si="25"/>
        <v>0</v>
      </c>
      <c r="AD25" s="98">
        <f t="shared" si="25"/>
        <v>0</v>
      </c>
      <c r="AE25" s="133">
        <f>AVERAGE(Y25:AD25)</f>
        <v>0</v>
      </c>
      <c r="AF25" s="104">
        <f t="shared" si="25"/>
        <v>0</v>
      </c>
      <c r="AG25" s="98">
        <f t="shared" si="25"/>
        <v>0</v>
      </c>
      <c r="AH25" s="98">
        <f t="shared" si="25"/>
        <v>0</v>
      </c>
      <c r="AI25" s="98">
        <f t="shared" si="25"/>
        <v>0</v>
      </c>
      <c r="AJ25" s="98">
        <f t="shared" si="25"/>
        <v>0</v>
      </c>
      <c r="AK25" s="98">
        <f t="shared" si="25"/>
        <v>0</v>
      </c>
      <c r="AL25" s="133">
        <f>AVERAGE(AF25:AK25)</f>
        <v>0</v>
      </c>
      <c r="AM25" s="104">
        <f t="shared" si="25"/>
        <v>0</v>
      </c>
      <c r="AN25" s="98">
        <f t="shared" si="25"/>
        <v>0</v>
      </c>
      <c r="AO25" s="98">
        <f t="shared" si="25"/>
        <v>0</v>
      </c>
      <c r="AP25" s="98">
        <f t="shared" si="25"/>
        <v>0</v>
      </c>
      <c r="AQ25" s="98">
        <f t="shared" si="25"/>
        <v>0</v>
      </c>
      <c r="AR25" s="98">
        <f t="shared" si="25"/>
        <v>0</v>
      </c>
      <c r="AS25" s="133">
        <f>AVERAGE(AM25:AR25)</f>
        <v>0</v>
      </c>
    </row>
    <row r="26" spans="1:45" ht="18">
      <c r="A26" s="114" t="s">
        <v>440</v>
      </c>
      <c r="B26" s="86"/>
      <c r="C26" s="115"/>
      <c r="D26" s="105"/>
      <c r="E26" s="94"/>
      <c r="F26" s="94"/>
      <c r="G26" s="94"/>
      <c r="H26" s="94"/>
      <c r="I26" s="94"/>
      <c r="J26" s="106"/>
      <c r="K26" s="105"/>
      <c r="L26" s="94"/>
      <c r="M26" s="82"/>
      <c r="N26" s="94"/>
      <c r="O26" s="94"/>
      <c r="P26" s="94"/>
      <c r="Q26" s="106"/>
      <c r="R26" s="105"/>
      <c r="S26" s="94"/>
      <c r="T26" s="94"/>
      <c r="U26" s="94"/>
      <c r="V26" s="94"/>
      <c r="W26" s="94"/>
      <c r="X26" s="106"/>
      <c r="Y26" s="105"/>
      <c r="Z26" s="94"/>
      <c r="AA26" s="94"/>
      <c r="AB26" s="94"/>
      <c r="AC26" s="94"/>
      <c r="AD26" s="94"/>
      <c r="AE26" s="106"/>
      <c r="AF26" s="105"/>
      <c r="AG26" s="94"/>
      <c r="AH26" s="94"/>
      <c r="AI26" s="94"/>
      <c r="AJ26" s="94"/>
      <c r="AK26" s="94"/>
      <c r="AL26" s="106"/>
      <c r="AM26" s="105"/>
      <c r="AN26" s="94"/>
      <c r="AO26" s="94"/>
      <c r="AP26" s="94"/>
      <c r="AQ26" s="94"/>
      <c r="AR26" s="94"/>
      <c r="AS26" s="106"/>
    </row>
    <row r="27" spans="1:45" ht="17">
      <c r="A27" s="116"/>
      <c r="B27" s="22"/>
      <c r="C27" s="119" t="s">
        <v>418</v>
      </c>
      <c r="D27" s="169"/>
      <c r="E27" s="170"/>
      <c r="F27" s="170"/>
      <c r="G27" s="170"/>
      <c r="H27" s="170"/>
      <c r="I27" s="170"/>
      <c r="J27" s="131" t="e">
        <f t="shared" ref="J27:J28" si="26">AVERAGE(D27:I27)</f>
        <v>#DIV/0!</v>
      </c>
      <c r="K27" s="169"/>
      <c r="L27" s="170"/>
      <c r="M27" s="71" t="s">
        <v>552</v>
      </c>
      <c r="N27" s="170"/>
      <c r="O27" s="170"/>
      <c r="P27" s="170"/>
      <c r="Q27" s="131" t="e">
        <f t="shared" ref="Q27:Q28" si="27">AVERAGE(K27:P27)</f>
        <v>#DIV/0!</v>
      </c>
      <c r="R27" s="169"/>
      <c r="S27" s="170"/>
      <c r="T27" s="170"/>
      <c r="U27" s="170"/>
      <c r="V27" s="170"/>
      <c r="W27" s="170"/>
      <c r="X27" s="131" t="e">
        <f t="shared" ref="X27:X28" si="28">AVERAGE(R27:W27)</f>
        <v>#DIV/0!</v>
      </c>
      <c r="Y27" s="169"/>
      <c r="Z27" s="170"/>
      <c r="AA27" s="170"/>
      <c r="AB27" s="170"/>
      <c r="AC27" s="170"/>
      <c r="AD27" s="170"/>
      <c r="AE27" s="131" t="e">
        <f t="shared" ref="AE27:AE28" si="29">AVERAGE(Y27:AD27)</f>
        <v>#DIV/0!</v>
      </c>
      <c r="AF27" s="169"/>
      <c r="AG27" s="170"/>
      <c r="AH27" s="170"/>
      <c r="AI27" s="170"/>
      <c r="AJ27" s="170"/>
      <c r="AK27" s="170"/>
      <c r="AL27" s="131" t="e">
        <f t="shared" ref="AL27:AL28" si="30">AVERAGE(AF27:AK27)</f>
        <v>#DIV/0!</v>
      </c>
      <c r="AM27" s="169"/>
      <c r="AN27" s="170"/>
      <c r="AO27" s="170"/>
      <c r="AP27" s="170"/>
      <c r="AQ27" s="170"/>
      <c r="AR27" s="170"/>
      <c r="AS27" s="131" t="e">
        <f t="shared" ref="AS27:AS28" si="31">AVERAGE(AM27:AR27)</f>
        <v>#DIV/0!</v>
      </c>
    </row>
    <row r="28" spans="1:45" ht="17">
      <c r="A28" s="123"/>
      <c r="B28" s="23"/>
      <c r="C28" s="119" t="s">
        <v>557</v>
      </c>
      <c r="D28" s="169"/>
      <c r="E28" s="170"/>
      <c r="F28" s="170"/>
      <c r="G28" s="170"/>
      <c r="H28" s="170"/>
      <c r="I28" s="170"/>
      <c r="J28" s="131" t="e">
        <f t="shared" si="26"/>
        <v>#DIV/0!</v>
      </c>
      <c r="K28" s="169"/>
      <c r="L28" s="170"/>
      <c r="M28" s="71" t="s">
        <v>552</v>
      </c>
      <c r="N28" s="170"/>
      <c r="O28" s="170"/>
      <c r="P28" s="170"/>
      <c r="Q28" s="131" t="e">
        <f t="shared" si="27"/>
        <v>#DIV/0!</v>
      </c>
      <c r="R28" s="169"/>
      <c r="S28" s="170"/>
      <c r="T28" s="170"/>
      <c r="U28" s="170"/>
      <c r="V28" s="170"/>
      <c r="W28" s="170"/>
      <c r="X28" s="131" t="e">
        <f t="shared" si="28"/>
        <v>#DIV/0!</v>
      </c>
      <c r="Y28" s="169"/>
      <c r="Z28" s="170"/>
      <c r="AA28" s="170"/>
      <c r="AB28" s="170"/>
      <c r="AC28" s="170"/>
      <c r="AD28" s="170"/>
      <c r="AE28" s="131" t="e">
        <f t="shared" si="29"/>
        <v>#DIV/0!</v>
      </c>
      <c r="AF28" s="169"/>
      <c r="AG28" s="170"/>
      <c r="AH28" s="170"/>
      <c r="AI28" s="170"/>
      <c r="AJ28" s="170"/>
      <c r="AK28" s="170"/>
      <c r="AL28" s="131" t="e">
        <f t="shared" si="30"/>
        <v>#DIV/0!</v>
      </c>
      <c r="AM28" s="169"/>
      <c r="AN28" s="170"/>
      <c r="AO28" s="170"/>
      <c r="AP28" s="170"/>
      <c r="AQ28" s="170"/>
      <c r="AR28" s="170"/>
      <c r="AS28" s="131" t="e">
        <f t="shared" si="31"/>
        <v>#DIV/0!</v>
      </c>
    </row>
    <row r="29" spans="1:45" ht="7" customHeight="1">
      <c r="A29" s="178"/>
      <c r="B29" s="179"/>
      <c r="C29" s="180"/>
      <c r="D29" s="181"/>
      <c r="E29" s="182"/>
      <c r="F29" s="182"/>
      <c r="G29" s="182"/>
      <c r="H29" s="182"/>
      <c r="I29" s="182"/>
      <c r="J29" s="183"/>
      <c r="K29" s="181"/>
      <c r="L29" s="182"/>
      <c r="M29" s="182"/>
      <c r="N29" s="182"/>
      <c r="O29" s="182"/>
      <c r="P29" s="182"/>
      <c r="Q29" s="183"/>
      <c r="R29" s="181"/>
      <c r="S29" s="182"/>
      <c r="T29" s="182"/>
      <c r="U29" s="182"/>
      <c r="V29" s="182"/>
      <c r="W29" s="182"/>
      <c r="X29" s="183"/>
      <c r="Y29" s="181"/>
      <c r="Z29" s="182"/>
      <c r="AA29" s="182"/>
      <c r="AB29" s="182"/>
      <c r="AC29" s="182"/>
      <c r="AD29" s="182"/>
      <c r="AE29" s="183"/>
      <c r="AF29" s="181"/>
      <c r="AG29" s="182"/>
      <c r="AH29" s="182"/>
      <c r="AI29" s="182"/>
      <c r="AJ29" s="182"/>
      <c r="AK29" s="182"/>
      <c r="AL29" s="183"/>
      <c r="AM29" s="181"/>
      <c r="AN29" s="182"/>
      <c r="AO29" s="182"/>
      <c r="AP29" s="182"/>
      <c r="AQ29" s="182"/>
      <c r="AR29" s="182"/>
      <c r="AS29" s="183"/>
    </row>
    <row r="30" spans="1:45" s="88" customFormat="1" ht="19">
      <c r="A30" s="124"/>
      <c r="B30" s="97"/>
      <c r="C30" s="122" t="s">
        <v>406</v>
      </c>
      <c r="D30" s="104">
        <f>SUM(D27:D29)</f>
        <v>0</v>
      </c>
      <c r="E30" s="98">
        <f t="shared" ref="E30:L30" si="32">SUM(E27:E29)</f>
        <v>0</v>
      </c>
      <c r="F30" s="98">
        <f t="shared" si="32"/>
        <v>0</v>
      </c>
      <c r="G30" s="98">
        <f t="shared" si="32"/>
        <v>0</v>
      </c>
      <c r="H30" s="98">
        <f t="shared" si="32"/>
        <v>0</v>
      </c>
      <c r="I30" s="98">
        <f t="shared" si="32"/>
        <v>0</v>
      </c>
      <c r="J30" s="134">
        <f>AVERAGE(D30:I30)</f>
        <v>0</v>
      </c>
      <c r="K30" s="104">
        <f t="shared" si="32"/>
        <v>0</v>
      </c>
      <c r="L30" s="98">
        <f t="shared" si="32"/>
        <v>0</v>
      </c>
      <c r="M30" s="71" t="s">
        <v>552</v>
      </c>
      <c r="N30" s="98">
        <f t="shared" ref="N30:AR30" si="33">SUM(N27:N29)</f>
        <v>0</v>
      </c>
      <c r="O30" s="98">
        <f t="shared" si="33"/>
        <v>0</v>
      </c>
      <c r="P30" s="98">
        <f t="shared" si="33"/>
        <v>0</v>
      </c>
      <c r="Q30" s="134">
        <f>AVERAGE(K30:P30)</f>
        <v>0</v>
      </c>
      <c r="R30" s="104">
        <f t="shared" si="33"/>
        <v>0</v>
      </c>
      <c r="S30" s="98">
        <f t="shared" si="33"/>
        <v>0</v>
      </c>
      <c r="T30" s="98">
        <f t="shared" si="33"/>
        <v>0</v>
      </c>
      <c r="U30" s="98">
        <f t="shared" si="33"/>
        <v>0</v>
      </c>
      <c r="V30" s="98">
        <f t="shared" si="33"/>
        <v>0</v>
      </c>
      <c r="W30" s="98">
        <f t="shared" si="33"/>
        <v>0</v>
      </c>
      <c r="X30" s="134">
        <f>AVERAGE(R30:W30)</f>
        <v>0</v>
      </c>
      <c r="Y30" s="104">
        <f t="shared" si="33"/>
        <v>0</v>
      </c>
      <c r="Z30" s="98">
        <f t="shared" si="33"/>
        <v>0</v>
      </c>
      <c r="AA30" s="98">
        <f t="shared" si="33"/>
        <v>0</v>
      </c>
      <c r="AB30" s="98">
        <f t="shared" si="33"/>
        <v>0</v>
      </c>
      <c r="AC30" s="98">
        <f t="shared" si="33"/>
        <v>0</v>
      </c>
      <c r="AD30" s="98">
        <f t="shared" si="33"/>
        <v>0</v>
      </c>
      <c r="AE30" s="134">
        <f>AVERAGE(Y30:AD30)</f>
        <v>0</v>
      </c>
      <c r="AF30" s="104">
        <f t="shared" si="33"/>
        <v>0</v>
      </c>
      <c r="AG30" s="98">
        <f t="shared" si="33"/>
        <v>0</v>
      </c>
      <c r="AH30" s="98">
        <f t="shared" si="33"/>
        <v>0</v>
      </c>
      <c r="AI30" s="98">
        <f t="shared" si="33"/>
        <v>0</v>
      </c>
      <c r="AJ30" s="98">
        <f t="shared" si="33"/>
        <v>0</v>
      </c>
      <c r="AK30" s="98">
        <f t="shared" si="33"/>
        <v>0</v>
      </c>
      <c r="AL30" s="134">
        <f>AVERAGE(AF30:AK30)</f>
        <v>0</v>
      </c>
      <c r="AM30" s="104">
        <f t="shared" si="33"/>
        <v>0</v>
      </c>
      <c r="AN30" s="98">
        <f t="shared" si="33"/>
        <v>0</v>
      </c>
      <c r="AO30" s="98">
        <f t="shared" si="33"/>
        <v>0</v>
      </c>
      <c r="AP30" s="98">
        <f t="shared" si="33"/>
        <v>0</v>
      </c>
      <c r="AQ30" s="98">
        <f t="shared" si="33"/>
        <v>0</v>
      </c>
      <c r="AR30" s="98">
        <f t="shared" si="33"/>
        <v>0</v>
      </c>
      <c r="AS30" s="134">
        <f>AVERAGE(AM30:AR30)</f>
        <v>0</v>
      </c>
    </row>
    <row r="31" spans="1:45" ht="18">
      <c r="A31" s="114"/>
      <c r="B31" s="86"/>
      <c r="C31" s="115"/>
      <c r="D31" s="107"/>
      <c r="E31" s="95"/>
      <c r="F31" s="95"/>
      <c r="G31" s="95"/>
      <c r="H31" s="95"/>
      <c r="I31" s="95"/>
      <c r="J31" s="108"/>
      <c r="K31" s="107"/>
      <c r="L31" s="95"/>
      <c r="M31" s="82"/>
      <c r="N31" s="95"/>
      <c r="O31" s="95"/>
      <c r="P31" s="95"/>
      <c r="Q31" s="108"/>
      <c r="R31" s="107"/>
      <c r="S31" s="95"/>
      <c r="T31" s="95"/>
      <c r="U31" s="95"/>
      <c r="V31" s="95"/>
      <c r="W31" s="95"/>
      <c r="X31" s="108"/>
      <c r="Y31" s="107"/>
      <c r="Z31" s="95"/>
      <c r="AA31" s="95"/>
      <c r="AB31" s="95"/>
      <c r="AC31" s="95"/>
      <c r="AD31" s="95"/>
      <c r="AE31" s="108"/>
      <c r="AF31" s="107"/>
      <c r="AG31" s="95"/>
      <c r="AH31" s="95"/>
      <c r="AI31" s="95"/>
      <c r="AJ31" s="95"/>
      <c r="AK31" s="95"/>
      <c r="AL31" s="108"/>
      <c r="AM31" s="107"/>
      <c r="AN31" s="95"/>
      <c r="AO31" s="95"/>
      <c r="AP31" s="95"/>
      <c r="AQ31" s="95"/>
      <c r="AR31" s="95"/>
      <c r="AS31" s="108"/>
    </row>
    <row r="32" spans="1:45" s="96" customFormat="1" ht="23" thickBot="1">
      <c r="A32" s="125"/>
      <c r="B32" s="126"/>
      <c r="C32" s="127" t="s">
        <v>220</v>
      </c>
      <c r="D32" s="109">
        <f>SUM(D25,D30)</f>
        <v>0</v>
      </c>
      <c r="E32" s="110">
        <f t="shared" ref="E32:AR32" si="34">SUM(E25,E30)</f>
        <v>0</v>
      </c>
      <c r="F32" s="110">
        <f t="shared" si="34"/>
        <v>0</v>
      </c>
      <c r="G32" s="110">
        <f t="shared" si="34"/>
        <v>0</v>
      </c>
      <c r="H32" s="110">
        <f t="shared" si="34"/>
        <v>0</v>
      </c>
      <c r="I32" s="110">
        <f t="shared" si="34"/>
        <v>0</v>
      </c>
      <c r="J32" s="135">
        <f>AVERAGE(D32:I32)</f>
        <v>0</v>
      </c>
      <c r="K32" s="109">
        <f t="shared" si="34"/>
        <v>0</v>
      </c>
      <c r="L32" s="110">
        <f t="shared" si="34"/>
        <v>0</v>
      </c>
      <c r="M32" s="136" t="s">
        <v>552</v>
      </c>
      <c r="N32" s="110">
        <f t="shared" si="34"/>
        <v>0</v>
      </c>
      <c r="O32" s="110">
        <f t="shared" si="34"/>
        <v>0</v>
      </c>
      <c r="P32" s="110">
        <f t="shared" si="34"/>
        <v>0</v>
      </c>
      <c r="Q32" s="135">
        <f>AVERAGE(K32:P32)</f>
        <v>0</v>
      </c>
      <c r="R32" s="109">
        <f t="shared" si="34"/>
        <v>0</v>
      </c>
      <c r="S32" s="110">
        <f t="shared" si="34"/>
        <v>0</v>
      </c>
      <c r="T32" s="110">
        <f t="shared" si="34"/>
        <v>0</v>
      </c>
      <c r="U32" s="110">
        <f t="shared" si="34"/>
        <v>0</v>
      </c>
      <c r="V32" s="110">
        <f t="shared" si="34"/>
        <v>0</v>
      </c>
      <c r="W32" s="110">
        <f t="shared" si="34"/>
        <v>0</v>
      </c>
      <c r="X32" s="135">
        <f>AVERAGE(R32:W32)</f>
        <v>0</v>
      </c>
      <c r="Y32" s="109">
        <f t="shared" si="34"/>
        <v>0</v>
      </c>
      <c r="Z32" s="110">
        <f t="shared" si="34"/>
        <v>0</v>
      </c>
      <c r="AA32" s="110">
        <f t="shared" si="34"/>
        <v>0</v>
      </c>
      <c r="AB32" s="110">
        <f t="shared" si="34"/>
        <v>0</v>
      </c>
      <c r="AC32" s="110">
        <f t="shared" si="34"/>
        <v>0</v>
      </c>
      <c r="AD32" s="110">
        <f t="shared" si="34"/>
        <v>0</v>
      </c>
      <c r="AE32" s="135">
        <f>AVERAGE(Y32:AD32)</f>
        <v>0</v>
      </c>
      <c r="AF32" s="109">
        <f t="shared" si="34"/>
        <v>0</v>
      </c>
      <c r="AG32" s="110">
        <f t="shared" si="34"/>
        <v>0</v>
      </c>
      <c r="AH32" s="110">
        <f t="shared" si="34"/>
        <v>0</v>
      </c>
      <c r="AI32" s="110">
        <f t="shared" si="34"/>
        <v>0</v>
      </c>
      <c r="AJ32" s="110">
        <f t="shared" si="34"/>
        <v>0</v>
      </c>
      <c r="AK32" s="110">
        <f t="shared" si="34"/>
        <v>0</v>
      </c>
      <c r="AL32" s="135">
        <f>AVERAGE(AF32:AK32)</f>
        <v>0</v>
      </c>
      <c r="AM32" s="109">
        <f t="shared" si="34"/>
        <v>0</v>
      </c>
      <c r="AN32" s="110">
        <f t="shared" si="34"/>
        <v>0</v>
      </c>
      <c r="AO32" s="110">
        <f t="shared" si="34"/>
        <v>0</v>
      </c>
      <c r="AP32" s="110">
        <f t="shared" si="34"/>
        <v>0</v>
      </c>
      <c r="AQ32" s="110">
        <f t="shared" si="34"/>
        <v>0</v>
      </c>
      <c r="AR32" s="110">
        <f t="shared" si="34"/>
        <v>0</v>
      </c>
      <c r="AS32" s="135">
        <f>AVERAGE(AM32:AR32)</f>
        <v>0</v>
      </c>
    </row>
    <row r="33" spans="1:45" ht="17" thickBot="1"/>
    <row r="34" spans="1:45" s="2" customFormat="1" ht="114" customHeight="1" thickBot="1">
      <c r="A34" s="137"/>
      <c r="B34" s="137"/>
      <c r="C34" s="138" t="s">
        <v>556</v>
      </c>
      <c r="D34" s="250"/>
      <c r="E34" s="251"/>
      <c r="F34" s="251"/>
      <c r="G34" s="251"/>
      <c r="H34" s="251"/>
      <c r="I34" s="251"/>
      <c r="J34" s="252"/>
      <c r="K34" s="250"/>
      <c r="L34" s="251"/>
      <c r="M34" s="251"/>
      <c r="N34" s="251"/>
      <c r="O34" s="251"/>
      <c r="P34" s="251"/>
      <c r="Q34" s="252"/>
      <c r="R34" s="250"/>
      <c r="S34" s="251"/>
      <c r="T34" s="251"/>
      <c r="U34" s="251"/>
      <c r="V34" s="251"/>
      <c r="W34" s="251"/>
      <c r="X34" s="252"/>
      <c r="Y34" s="250"/>
      <c r="Z34" s="251"/>
      <c r="AA34" s="251"/>
      <c r="AB34" s="251"/>
      <c r="AC34" s="251"/>
      <c r="AD34" s="251"/>
      <c r="AE34" s="252"/>
      <c r="AF34" s="250"/>
      <c r="AG34" s="251"/>
      <c r="AH34" s="251"/>
      <c r="AI34" s="251"/>
      <c r="AJ34" s="251"/>
      <c r="AK34" s="251"/>
      <c r="AL34" s="252"/>
      <c r="AM34" s="250"/>
      <c r="AN34" s="251"/>
      <c r="AO34" s="251"/>
      <c r="AP34" s="251"/>
      <c r="AQ34" s="251"/>
      <c r="AR34" s="251"/>
      <c r="AS34" s="252"/>
    </row>
  </sheetData>
  <mergeCells count="12">
    <mergeCell ref="AM2:AS2"/>
    <mergeCell ref="D34:J34"/>
    <mergeCell ref="K34:Q34"/>
    <mergeCell ref="R34:X34"/>
    <mergeCell ref="Y34:AE34"/>
    <mergeCell ref="AF34:AL34"/>
    <mergeCell ref="AM34:AS34"/>
    <mergeCell ref="D2:J2"/>
    <mergeCell ref="K2:Q2"/>
    <mergeCell ref="R2:X2"/>
    <mergeCell ref="Y2:AE2"/>
    <mergeCell ref="AF2:AL2"/>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08EFE9-B172-684C-89BE-2C6DE4CE4BC7}">
  <sheetPr>
    <tabColor rgb="FFFFC000"/>
  </sheetPr>
  <dimension ref="A1:AS34"/>
  <sheetViews>
    <sheetView zoomScaleNormal="100" workbookViewId="0"/>
  </sheetViews>
  <sheetFormatPr baseColWidth="10" defaultRowHeight="16"/>
  <cols>
    <col min="1" max="1" width="12.6640625" style="12" customWidth="1"/>
    <col min="2" max="2" width="10.83203125" style="12"/>
    <col min="3" max="3" width="28.33203125" style="12" customWidth="1"/>
    <col min="4" max="45" width="10.1640625" style="12" customWidth="1"/>
    <col min="46" max="16384" width="10.83203125" style="12"/>
  </cols>
  <sheetData>
    <row r="1" spans="1:45" ht="22" thickBot="1">
      <c r="A1" s="99" t="s">
        <v>639</v>
      </c>
    </row>
    <row r="2" spans="1:45" ht="46" customHeight="1" thickBot="1">
      <c r="D2" s="247" t="s">
        <v>33</v>
      </c>
      <c r="E2" s="248"/>
      <c r="F2" s="248"/>
      <c r="G2" s="248"/>
      <c r="H2" s="248"/>
      <c r="I2" s="248"/>
      <c r="J2" s="249"/>
      <c r="K2" s="247" t="s">
        <v>32</v>
      </c>
      <c r="L2" s="248"/>
      <c r="M2" s="248"/>
      <c r="N2" s="248"/>
      <c r="O2" s="248"/>
      <c r="P2" s="248"/>
      <c r="Q2" s="249"/>
      <c r="R2" s="247" t="s">
        <v>141</v>
      </c>
      <c r="S2" s="248"/>
      <c r="T2" s="248"/>
      <c r="U2" s="248"/>
      <c r="V2" s="248"/>
      <c r="W2" s="248"/>
      <c r="X2" s="249"/>
      <c r="Y2" s="247" t="s">
        <v>133</v>
      </c>
      <c r="Z2" s="248"/>
      <c r="AA2" s="248"/>
      <c r="AB2" s="248"/>
      <c r="AC2" s="248"/>
      <c r="AD2" s="248"/>
      <c r="AE2" s="249"/>
      <c r="AF2" s="247" t="s">
        <v>449</v>
      </c>
      <c r="AG2" s="248"/>
      <c r="AH2" s="248"/>
      <c r="AI2" s="248"/>
      <c r="AJ2" s="248"/>
      <c r="AK2" s="248"/>
      <c r="AL2" s="249"/>
      <c r="AM2" s="247" t="s">
        <v>448</v>
      </c>
      <c r="AN2" s="248"/>
      <c r="AO2" s="248"/>
      <c r="AP2" s="248"/>
      <c r="AQ2" s="248"/>
      <c r="AR2" s="248"/>
      <c r="AS2" s="249"/>
    </row>
    <row r="3" spans="1:45" s="88" customFormat="1" ht="57">
      <c r="A3" s="111" t="s">
        <v>400</v>
      </c>
      <c r="B3" s="112" t="s">
        <v>401</v>
      </c>
      <c r="C3" s="113" t="s">
        <v>38</v>
      </c>
      <c r="D3" s="100" t="s">
        <v>442</v>
      </c>
      <c r="E3" s="87" t="s">
        <v>443</v>
      </c>
      <c r="F3" s="87" t="s">
        <v>444</v>
      </c>
      <c r="G3" s="87" t="s">
        <v>445</v>
      </c>
      <c r="H3" s="87" t="s">
        <v>446</v>
      </c>
      <c r="I3" s="87" t="s">
        <v>447</v>
      </c>
      <c r="J3" s="101" t="s">
        <v>551</v>
      </c>
      <c r="K3" s="100" t="s">
        <v>442</v>
      </c>
      <c r="L3" s="87" t="s">
        <v>443</v>
      </c>
      <c r="M3" s="87" t="s">
        <v>444</v>
      </c>
      <c r="N3" s="87" t="s">
        <v>445</v>
      </c>
      <c r="O3" s="87" t="s">
        <v>446</v>
      </c>
      <c r="P3" s="87" t="s">
        <v>447</v>
      </c>
      <c r="Q3" s="101" t="s">
        <v>551</v>
      </c>
      <c r="R3" s="100" t="s">
        <v>442</v>
      </c>
      <c r="S3" s="87" t="s">
        <v>443</v>
      </c>
      <c r="T3" s="87" t="s">
        <v>444</v>
      </c>
      <c r="U3" s="87" t="s">
        <v>445</v>
      </c>
      <c r="V3" s="87" t="s">
        <v>446</v>
      </c>
      <c r="W3" s="87" t="s">
        <v>447</v>
      </c>
      <c r="X3" s="101" t="s">
        <v>551</v>
      </c>
      <c r="Y3" s="100" t="s">
        <v>442</v>
      </c>
      <c r="Z3" s="87" t="s">
        <v>443</v>
      </c>
      <c r="AA3" s="87" t="s">
        <v>444</v>
      </c>
      <c r="AB3" s="87" t="s">
        <v>445</v>
      </c>
      <c r="AC3" s="87" t="s">
        <v>446</v>
      </c>
      <c r="AD3" s="87" t="s">
        <v>447</v>
      </c>
      <c r="AE3" s="101" t="s">
        <v>551</v>
      </c>
      <c r="AF3" s="100" t="s">
        <v>442</v>
      </c>
      <c r="AG3" s="87" t="s">
        <v>443</v>
      </c>
      <c r="AH3" s="87" t="s">
        <v>444</v>
      </c>
      <c r="AI3" s="87" t="s">
        <v>445</v>
      </c>
      <c r="AJ3" s="87" t="s">
        <v>446</v>
      </c>
      <c r="AK3" s="87" t="s">
        <v>447</v>
      </c>
      <c r="AL3" s="101" t="s">
        <v>551</v>
      </c>
      <c r="AM3" s="100" t="s">
        <v>442</v>
      </c>
      <c r="AN3" s="87" t="s">
        <v>443</v>
      </c>
      <c r="AO3" s="87" t="s">
        <v>444</v>
      </c>
      <c r="AP3" s="87" t="s">
        <v>445</v>
      </c>
      <c r="AQ3" s="87" t="s">
        <v>446</v>
      </c>
      <c r="AR3" s="87" t="s">
        <v>447</v>
      </c>
      <c r="AS3" s="101" t="s">
        <v>551</v>
      </c>
    </row>
    <row r="4" spans="1:45" ht="18">
      <c r="A4" s="114" t="s">
        <v>395</v>
      </c>
      <c r="B4" s="81"/>
      <c r="C4" s="115"/>
      <c r="D4" s="102"/>
      <c r="E4" s="82"/>
      <c r="F4" s="82"/>
      <c r="G4" s="82"/>
      <c r="H4" s="82"/>
      <c r="I4" s="82"/>
      <c r="J4" s="103"/>
      <c r="K4" s="102"/>
      <c r="L4" s="82"/>
      <c r="M4" s="82"/>
      <c r="N4" s="82"/>
      <c r="O4" s="82"/>
      <c r="P4" s="82"/>
      <c r="Q4" s="103"/>
      <c r="R4" s="102"/>
      <c r="S4" s="82"/>
      <c r="T4" s="82"/>
      <c r="U4" s="82"/>
      <c r="V4" s="82"/>
      <c r="W4" s="82"/>
      <c r="X4" s="103"/>
      <c r="Y4" s="102"/>
      <c r="Z4" s="82"/>
      <c r="AA4" s="82"/>
      <c r="AB4" s="82"/>
      <c r="AC4" s="82"/>
      <c r="AD4" s="82"/>
      <c r="AE4" s="103"/>
      <c r="AF4" s="102"/>
      <c r="AG4" s="82"/>
      <c r="AH4" s="82"/>
      <c r="AI4" s="82"/>
      <c r="AJ4" s="82"/>
      <c r="AK4" s="82"/>
      <c r="AL4" s="103"/>
      <c r="AM4" s="102"/>
      <c r="AN4" s="82"/>
      <c r="AO4" s="82"/>
      <c r="AP4" s="82"/>
      <c r="AQ4" s="82"/>
      <c r="AR4" s="82"/>
      <c r="AS4" s="103"/>
    </row>
    <row r="5" spans="1:45" ht="17">
      <c r="A5" s="116"/>
      <c r="B5" s="22" t="s">
        <v>396</v>
      </c>
      <c r="C5" s="117" t="s">
        <v>389</v>
      </c>
      <c r="D5" s="169">
        <v>-1</v>
      </c>
      <c r="E5" s="170">
        <v>-1</v>
      </c>
      <c r="F5" s="170">
        <v>-1</v>
      </c>
      <c r="G5" s="170">
        <v>-2</v>
      </c>
      <c r="H5" s="170">
        <v>0</v>
      </c>
      <c r="I5" s="170">
        <v>0</v>
      </c>
      <c r="J5" s="190">
        <f>AVERAGE(D5:I5)</f>
        <v>-0.83333333333333337</v>
      </c>
      <c r="K5" s="169">
        <v>1</v>
      </c>
      <c r="L5" s="170">
        <v>1</v>
      </c>
      <c r="M5" s="71" t="s">
        <v>552</v>
      </c>
      <c r="N5" s="170">
        <v>1</v>
      </c>
      <c r="O5" s="170">
        <v>1</v>
      </c>
      <c r="P5" s="170">
        <v>1</v>
      </c>
      <c r="Q5" s="190">
        <f>AVERAGE(K5:P5)</f>
        <v>1</v>
      </c>
      <c r="R5" s="169">
        <v>-2</v>
      </c>
      <c r="S5" s="170">
        <v>-1</v>
      </c>
      <c r="T5" s="170">
        <v>-2</v>
      </c>
      <c r="U5" s="170">
        <v>-2</v>
      </c>
      <c r="V5" s="170">
        <v>0</v>
      </c>
      <c r="W5" s="170">
        <v>0</v>
      </c>
      <c r="X5" s="190">
        <f>AVERAGE(R5:W5)</f>
        <v>-1.1666666666666667</v>
      </c>
      <c r="Y5" s="169">
        <v>2</v>
      </c>
      <c r="Z5" s="170">
        <v>0</v>
      </c>
      <c r="AA5" s="170">
        <v>0</v>
      </c>
      <c r="AB5" s="170">
        <v>1</v>
      </c>
      <c r="AC5" s="170">
        <v>1</v>
      </c>
      <c r="AD5" s="170">
        <v>1</v>
      </c>
      <c r="AE5" s="190">
        <f>AVERAGE(Y5:AD5)</f>
        <v>0.83333333333333337</v>
      </c>
      <c r="AF5" s="169">
        <v>-1</v>
      </c>
      <c r="AG5" s="170">
        <v>2</v>
      </c>
      <c r="AH5" s="170">
        <v>0</v>
      </c>
      <c r="AI5" s="170">
        <v>2</v>
      </c>
      <c r="AJ5" s="170">
        <v>2</v>
      </c>
      <c r="AK5" s="170">
        <v>2</v>
      </c>
      <c r="AL5" s="190">
        <f>AVERAGE(AF5:AK5)</f>
        <v>1.1666666666666667</v>
      </c>
      <c r="AM5" s="169">
        <v>1</v>
      </c>
      <c r="AN5" s="170">
        <v>2</v>
      </c>
      <c r="AO5" s="170">
        <v>2</v>
      </c>
      <c r="AP5" s="170">
        <v>2</v>
      </c>
      <c r="AQ5" s="170">
        <v>2</v>
      </c>
      <c r="AR5" s="170">
        <v>1</v>
      </c>
      <c r="AS5" s="190">
        <f>AVERAGE(AM5:AR5)</f>
        <v>1.6666666666666667</v>
      </c>
    </row>
    <row r="6" spans="1:45" ht="17">
      <c r="A6" s="116"/>
      <c r="B6" s="22"/>
      <c r="C6" s="117" t="s">
        <v>390</v>
      </c>
      <c r="D6" s="169">
        <v>1</v>
      </c>
      <c r="E6" s="170">
        <v>1</v>
      </c>
      <c r="F6" s="170">
        <v>0</v>
      </c>
      <c r="G6" s="170">
        <v>-2</v>
      </c>
      <c r="H6" s="170">
        <v>-1</v>
      </c>
      <c r="I6" s="170">
        <v>-1</v>
      </c>
      <c r="J6" s="190">
        <f t="shared" ref="J6:J9" si="0">AVERAGE(D6:I6)</f>
        <v>-0.33333333333333331</v>
      </c>
      <c r="K6" s="169">
        <v>2</v>
      </c>
      <c r="L6" s="170">
        <v>2</v>
      </c>
      <c r="M6" s="71" t="s">
        <v>552</v>
      </c>
      <c r="N6" s="170">
        <v>2</v>
      </c>
      <c r="O6" s="170">
        <v>2</v>
      </c>
      <c r="P6" s="170">
        <v>2</v>
      </c>
      <c r="Q6" s="190">
        <f t="shared" ref="Q6:Q9" si="1">AVERAGE(K6:P6)</f>
        <v>2</v>
      </c>
      <c r="R6" s="169">
        <v>1</v>
      </c>
      <c r="S6" s="170">
        <v>1</v>
      </c>
      <c r="T6" s="170">
        <v>1</v>
      </c>
      <c r="U6" s="170">
        <v>1</v>
      </c>
      <c r="V6" s="170">
        <v>0</v>
      </c>
      <c r="W6" s="170">
        <v>0</v>
      </c>
      <c r="X6" s="190">
        <f t="shared" ref="X6:X9" si="2">AVERAGE(R6:W6)</f>
        <v>0.66666666666666663</v>
      </c>
      <c r="Y6" s="169">
        <v>1</v>
      </c>
      <c r="Z6" s="170">
        <v>1</v>
      </c>
      <c r="AA6" s="170">
        <v>1</v>
      </c>
      <c r="AB6" s="170">
        <v>1</v>
      </c>
      <c r="AC6" s="170">
        <v>1</v>
      </c>
      <c r="AD6" s="170">
        <v>1</v>
      </c>
      <c r="AE6" s="190">
        <f t="shared" ref="AE6:AE9" si="3">AVERAGE(Y6:AD6)</f>
        <v>1</v>
      </c>
      <c r="AF6" s="169">
        <v>1</v>
      </c>
      <c r="AG6" s="170">
        <v>2</v>
      </c>
      <c r="AH6" s="170">
        <v>1</v>
      </c>
      <c r="AI6" s="170">
        <v>2</v>
      </c>
      <c r="AJ6" s="170">
        <v>2</v>
      </c>
      <c r="AK6" s="170">
        <v>2</v>
      </c>
      <c r="AL6" s="190">
        <f t="shared" ref="AL6:AL9" si="4">AVERAGE(AF6:AK6)</f>
        <v>1.6666666666666667</v>
      </c>
      <c r="AM6" s="169">
        <v>1</v>
      </c>
      <c r="AN6" s="170">
        <v>2</v>
      </c>
      <c r="AO6" s="170">
        <v>2</v>
      </c>
      <c r="AP6" s="170">
        <v>2</v>
      </c>
      <c r="AQ6" s="170">
        <v>2</v>
      </c>
      <c r="AR6" s="170">
        <v>1</v>
      </c>
      <c r="AS6" s="190">
        <f t="shared" ref="AS6:AS9" si="5">AVERAGE(AM6:AR6)</f>
        <v>1.6666666666666667</v>
      </c>
    </row>
    <row r="7" spans="1:45" ht="17">
      <c r="A7" s="116"/>
      <c r="B7" s="22"/>
      <c r="C7" s="117" t="s">
        <v>48</v>
      </c>
      <c r="D7" s="169">
        <v>1</v>
      </c>
      <c r="E7" s="170">
        <v>-2</v>
      </c>
      <c r="F7" s="170">
        <v>-2</v>
      </c>
      <c r="G7" s="170">
        <v>2</v>
      </c>
      <c r="H7" s="170">
        <v>-2</v>
      </c>
      <c r="I7" s="170">
        <v>-2</v>
      </c>
      <c r="J7" s="190">
        <f t="shared" si="0"/>
        <v>-0.83333333333333337</v>
      </c>
      <c r="K7" s="169">
        <v>1</v>
      </c>
      <c r="L7" s="170">
        <v>1</v>
      </c>
      <c r="M7" s="71" t="s">
        <v>552</v>
      </c>
      <c r="N7" s="170">
        <v>2</v>
      </c>
      <c r="O7" s="170">
        <v>0</v>
      </c>
      <c r="P7" s="170">
        <v>0</v>
      </c>
      <c r="Q7" s="190">
        <f t="shared" si="1"/>
        <v>0.8</v>
      </c>
      <c r="R7" s="169">
        <v>1</v>
      </c>
      <c r="S7" s="170">
        <v>1</v>
      </c>
      <c r="T7" s="170">
        <v>1</v>
      </c>
      <c r="U7" s="170">
        <v>0</v>
      </c>
      <c r="V7" s="170">
        <v>1</v>
      </c>
      <c r="W7" s="170">
        <v>1</v>
      </c>
      <c r="X7" s="190">
        <f t="shared" si="2"/>
        <v>0.83333333333333337</v>
      </c>
      <c r="Y7" s="169">
        <v>-1</v>
      </c>
      <c r="Z7" s="170">
        <v>-1</v>
      </c>
      <c r="AA7" s="170">
        <v>-2</v>
      </c>
      <c r="AB7" s="170">
        <v>-2</v>
      </c>
      <c r="AC7" s="170">
        <v>-2</v>
      </c>
      <c r="AD7" s="170">
        <v>-2</v>
      </c>
      <c r="AE7" s="190">
        <f t="shared" si="3"/>
        <v>-1.6666666666666667</v>
      </c>
      <c r="AF7" s="169">
        <v>2</v>
      </c>
      <c r="AG7" s="170">
        <v>2</v>
      </c>
      <c r="AH7" s="170">
        <v>2</v>
      </c>
      <c r="AI7" s="170">
        <v>2</v>
      </c>
      <c r="AJ7" s="170">
        <v>1</v>
      </c>
      <c r="AK7" s="170">
        <v>1</v>
      </c>
      <c r="AL7" s="190">
        <f t="shared" si="4"/>
        <v>1.6666666666666667</v>
      </c>
      <c r="AM7" s="169">
        <v>1</v>
      </c>
      <c r="AN7" s="170">
        <v>0</v>
      </c>
      <c r="AO7" s="170">
        <v>-2</v>
      </c>
      <c r="AP7" s="170">
        <v>0</v>
      </c>
      <c r="AQ7" s="170">
        <v>0</v>
      </c>
      <c r="AR7" s="170">
        <v>1</v>
      </c>
      <c r="AS7" s="190">
        <f t="shared" si="5"/>
        <v>0</v>
      </c>
    </row>
    <row r="8" spans="1:45" ht="17">
      <c r="A8" s="116"/>
      <c r="B8" s="22"/>
      <c r="C8" s="117" t="s">
        <v>44</v>
      </c>
      <c r="D8" s="169">
        <v>0</v>
      </c>
      <c r="E8" s="170">
        <v>-1</v>
      </c>
      <c r="F8" s="170">
        <v>-2</v>
      </c>
      <c r="G8" s="170">
        <v>-2</v>
      </c>
      <c r="H8" s="170">
        <v>-1</v>
      </c>
      <c r="I8" s="170">
        <v>-1</v>
      </c>
      <c r="J8" s="190">
        <f t="shared" si="0"/>
        <v>-1.1666666666666667</v>
      </c>
      <c r="K8" s="169">
        <v>1</v>
      </c>
      <c r="L8" s="170">
        <v>1</v>
      </c>
      <c r="M8" s="71" t="s">
        <v>552</v>
      </c>
      <c r="N8" s="170">
        <v>1</v>
      </c>
      <c r="O8" s="170">
        <v>1</v>
      </c>
      <c r="P8" s="170">
        <v>1</v>
      </c>
      <c r="Q8" s="190">
        <f t="shared" si="1"/>
        <v>1</v>
      </c>
      <c r="R8" s="169">
        <v>-1</v>
      </c>
      <c r="S8" s="170">
        <v>-1</v>
      </c>
      <c r="T8" s="170">
        <v>-2</v>
      </c>
      <c r="U8" s="170">
        <v>-2</v>
      </c>
      <c r="V8" s="170">
        <v>1</v>
      </c>
      <c r="W8" s="170">
        <v>1</v>
      </c>
      <c r="X8" s="190">
        <f t="shared" si="2"/>
        <v>-0.66666666666666663</v>
      </c>
      <c r="Y8" s="169">
        <v>1</v>
      </c>
      <c r="Z8" s="170">
        <v>1</v>
      </c>
      <c r="AA8" s="170">
        <v>2</v>
      </c>
      <c r="AB8" s="170">
        <v>1</v>
      </c>
      <c r="AC8" s="170">
        <v>1</v>
      </c>
      <c r="AD8" s="170">
        <v>1</v>
      </c>
      <c r="AE8" s="190">
        <f t="shared" si="3"/>
        <v>1.1666666666666667</v>
      </c>
      <c r="AF8" s="169">
        <v>1</v>
      </c>
      <c r="AG8" s="170">
        <v>1</v>
      </c>
      <c r="AH8" s="170">
        <v>0</v>
      </c>
      <c r="AI8" s="170">
        <v>0</v>
      </c>
      <c r="AJ8" s="170">
        <v>0</v>
      </c>
      <c r="AK8" s="170">
        <v>0</v>
      </c>
      <c r="AL8" s="190">
        <f t="shared" si="4"/>
        <v>0.33333333333333331</v>
      </c>
      <c r="AM8" s="169">
        <v>1</v>
      </c>
      <c r="AN8" s="170">
        <v>0</v>
      </c>
      <c r="AO8" s="170">
        <v>1</v>
      </c>
      <c r="AP8" s="170">
        <v>1</v>
      </c>
      <c r="AQ8" s="170">
        <v>1</v>
      </c>
      <c r="AR8" s="170">
        <v>0</v>
      </c>
      <c r="AS8" s="190">
        <f t="shared" si="5"/>
        <v>0.66666666666666663</v>
      </c>
    </row>
    <row r="9" spans="1:45" ht="17">
      <c r="A9" s="116"/>
      <c r="B9" s="22"/>
      <c r="C9" s="117" t="s">
        <v>194</v>
      </c>
      <c r="D9" s="169">
        <v>0</v>
      </c>
      <c r="E9" s="170">
        <v>-1</v>
      </c>
      <c r="F9" s="170">
        <v>-2</v>
      </c>
      <c r="G9" s="170">
        <v>-2</v>
      </c>
      <c r="H9" s="170">
        <v>-1</v>
      </c>
      <c r="I9" s="170">
        <v>-1</v>
      </c>
      <c r="J9" s="190">
        <f t="shared" si="0"/>
        <v>-1.1666666666666667</v>
      </c>
      <c r="K9" s="169">
        <v>0</v>
      </c>
      <c r="L9" s="170">
        <v>0</v>
      </c>
      <c r="M9" s="71" t="s">
        <v>552</v>
      </c>
      <c r="N9" s="170">
        <v>0</v>
      </c>
      <c r="O9" s="170">
        <v>0</v>
      </c>
      <c r="P9" s="170">
        <v>0</v>
      </c>
      <c r="Q9" s="190">
        <f t="shared" si="1"/>
        <v>0</v>
      </c>
      <c r="R9" s="169">
        <v>-1</v>
      </c>
      <c r="S9" s="170">
        <v>-1</v>
      </c>
      <c r="T9" s="170">
        <v>-2</v>
      </c>
      <c r="U9" s="170">
        <v>-2</v>
      </c>
      <c r="V9" s="170">
        <v>0</v>
      </c>
      <c r="W9" s="170">
        <v>0</v>
      </c>
      <c r="X9" s="190">
        <f t="shared" si="2"/>
        <v>-1</v>
      </c>
      <c r="Y9" s="169">
        <v>0</v>
      </c>
      <c r="Z9" s="170">
        <v>0</v>
      </c>
      <c r="AA9" s="170">
        <v>1</v>
      </c>
      <c r="AB9" s="170">
        <v>1</v>
      </c>
      <c r="AC9" s="170">
        <v>1</v>
      </c>
      <c r="AD9" s="170">
        <v>1</v>
      </c>
      <c r="AE9" s="190">
        <f t="shared" si="3"/>
        <v>0.66666666666666663</v>
      </c>
      <c r="AF9" s="169">
        <v>1</v>
      </c>
      <c r="AG9" s="170">
        <v>0</v>
      </c>
      <c r="AH9" s="170">
        <v>0</v>
      </c>
      <c r="AI9" s="170">
        <v>0</v>
      </c>
      <c r="AJ9" s="170">
        <v>0</v>
      </c>
      <c r="AK9" s="170">
        <v>0</v>
      </c>
      <c r="AL9" s="190">
        <f t="shared" si="4"/>
        <v>0.16666666666666666</v>
      </c>
      <c r="AM9" s="169">
        <v>0</v>
      </c>
      <c r="AN9" s="170">
        <v>0</v>
      </c>
      <c r="AO9" s="170">
        <v>0</v>
      </c>
      <c r="AP9" s="170">
        <v>0</v>
      </c>
      <c r="AQ9" s="170">
        <v>0</v>
      </c>
      <c r="AR9" s="170">
        <v>0</v>
      </c>
      <c r="AS9" s="190">
        <f t="shared" si="5"/>
        <v>0</v>
      </c>
    </row>
    <row r="10" spans="1:45" ht="7" customHeight="1">
      <c r="A10" s="171"/>
      <c r="B10" s="172"/>
      <c r="C10" s="173"/>
      <c r="D10" s="174"/>
      <c r="E10" s="175"/>
      <c r="F10" s="175"/>
      <c r="G10" s="175"/>
      <c r="H10" s="175"/>
      <c r="I10" s="175"/>
      <c r="J10" s="176"/>
      <c r="K10" s="174"/>
      <c r="L10" s="175"/>
      <c r="M10" s="177"/>
      <c r="N10" s="175"/>
      <c r="O10" s="175"/>
      <c r="P10" s="175"/>
      <c r="Q10" s="176"/>
      <c r="R10" s="174"/>
      <c r="S10" s="175"/>
      <c r="T10" s="175"/>
      <c r="U10" s="175"/>
      <c r="V10" s="175"/>
      <c r="W10" s="175"/>
      <c r="X10" s="176"/>
      <c r="Y10" s="174"/>
      <c r="Z10" s="175"/>
      <c r="AA10" s="175"/>
      <c r="AB10" s="175"/>
      <c r="AC10" s="175"/>
      <c r="AD10" s="175"/>
      <c r="AE10" s="176"/>
      <c r="AF10" s="174"/>
      <c r="AG10" s="175"/>
      <c r="AH10" s="175"/>
      <c r="AI10" s="175"/>
      <c r="AJ10" s="175"/>
      <c r="AK10" s="175"/>
      <c r="AL10" s="176"/>
      <c r="AM10" s="174"/>
      <c r="AN10" s="175"/>
      <c r="AO10" s="175"/>
      <c r="AP10" s="175"/>
      <c r="AQ10" s="175"/>
      <c r="AR10" s="175"/>
      <c r="AS10" s="176"/>
    </row>
    <row r="11" spans="1:45" s="130" customFormat="1" ht="17">
      <c r="A11" s="116"/>
      <c r="B11" s="22"/>
      <c r="C11" s="119" t="s">
        <v>402</v>
      </c>
      <c r="D11" s="128">
        <f>SUM(D5:D10)</f>
        <v>1</v>
      </c>
      <c r="E11" s="129">
        <f t="shared" ref="E11:L11" si="6">SUM(E5:E10)</f>
        <v>-4</v>
      </c>
      <c r="F11" s="129">
        <f t="shared" si="6"/>
        <v>-7</v>
      </c>
      <c r="G11" s="129">
        <f t="shared" si="6"/>
        <v>-6</v>
      </c>
      <c r="H11" s="129">
        <f t="shared" si="6"/>
        <v>-5</v>
      </c>
      <c r="I11" s="129">
        <f t="shared" si="6"/>
        <v>-5</v>
      </c>
      <c r="J11" s="191">
        <f>AVERAGE(D11:I11)</f>
        <v>-4.333333333333333</v>
      </c>
      <c r="K11" s="128">
        <f t="shared" si="6"/>
        <v>5</v>
      </c>
      <c r="L11" s="129">
        <f t="shared" si="6"/>
        <v>5</v>
      </c>
      <c r="M11" s="71" t="s">
        <v>552</v>
      </c>
      <c r="N11" s="129">
        <f t="shared" ref="N11:AR11" si="7">SUM(N5:N10)</f>
        <v>6</v>
      </c>
      <c r="O11" s="129">
        <f t="shared" si="7"/>
        <v>4</v>
      </c>
      <c r="P11" s="129">
        <f t="shared" si="7"/>
        <v>4</v>
      </c>
      <c r="Q11" s="191">
        <f>AVERAGE(K11:P11)</f>
        <v>4.8</v>
      </c>
      <c r="R11" s="128">
        <f t="shared" si="7"/>
        <v>-2</v>
      </c>
      <c r="S11" s="129">
        <f t="shared" si="7"/>
        <v>-1</v>
      </c>
      <c r="T11" s="129">
        <f t="shared" si="7"/>
        <v>-4</v>
      </c>
      <c r="U11" s="129">
        <f t="shared" si="7"/>
        <v>-5</v>
      </c>
      <c r="V11" s="129">
        <f t="shared" si="7"/>
        <v>2</v>
      </c>
      <c r="W11" s="129">
        <f t="shared" si="7"/>
        <v>2</v>
      </c>
      <c r="X11" s="191">
        <f>AVERAGE(R11:W11)</f>
        <v>-1.3333333333333333</v>
      </c>
      <c r="Y11" s="128">
        <f t="shared" si="7"/>
        <v>3</v>
      </c>
      <c r="Z11" s="129">
        <f t="shared" si="7"/>
        <v>1</v>
      </c>
      <c r="AA11" s="129">
        <f t="shared" si="7"/>
        <v>2</v>
      </c>
      <c r="AB11" s="129">
        <f t="shared" si="7"/>
        <v>2</v>
      </c>
      <c r="AC11" s="129">
        <f t="shared" si="7"/>
        <v>2</v>
      </c>
      <c r="AD11" s="129">
        <f t="shared" si="7"/>
        <v>2</v>
      </c>
      <c r="AE11" s="191">
        <f>AVERAGE(Y11:AD11)</f>
        <v>2</v>
      </c>
      <c r="AF11" s="128">
        <f t="shared" si="7"/>
        <v>4</v>
      </c>
      <c r="AG11" s="129">
        <f t="shared" si="7"/>
        <v>7</v>
      </c>
      <c r="AH11" s="129">
        <f t="shared" si="7"/>
        <v>3</v>
      </c>
      <c r="AI11" s="129">
        <f t="shared" si="7"/>
        <v>6</v>
      </c>
      <c r="AJ11" s="129">
        <f t="shared" si="7"/>
        <v>5</v>
      </c>
      <c r="AK11" s="129">
        <f t="shared" si="7"/>
        <v>5</v>
      </c>
      <c r="AL11" s="191">
        <f>AVERAGE(AF11:AK11)</f>
        <v>5</v>
      </c>
      <c r="AM11" s="128">
        <f t="shared" si="7"/>
        <v>4</v>
      </c>
      <c r="AN11" s="129">
        <f t="shared" si="7"/>
        <v>4</v>
      </c>
      <c r="AO11" s="129">
        <f t="shared" si="7"/>
        <v>3</v>
      </c>
      <c r="AP11" s="129">
        <f t="shared" si="7"/>
        <v>5</v>
      </c>
      <c r="AQ11" s="129">
        <f t="shared" si="7"/>
        <v>5</v>
      </c>
      <c r="AR11" s="129">
        <f t="shared" si="7"/>
        <v>3</v>
      </c>
      <c r="AS11" s="191">
        <f>AVERAGE(AM11:AR11)</f>
        <v>4</v>
      </c>
    </row>
    <row r="12" spans="1:45" ht="6" customHeight="1">
      <c r="A12" s="178"/>
      <c r="B12" s="182"/>
      <c r="C12" s="180"/>
      <c r="D12" s="181"/>
      <c r="E12" s="182"/>
      <c r="F12" s="182"/>
      <c r="G12" s="182"/>
      <c r="H12" s="182"/>
      <c r="I12" s="182"/>
      <c r="J12" s="183"/>
      <c r="K12" s="181"/>
      <c r="L12" s="182"/>
      <c r="M12" s="182"/>
      <c r="N12" s="182"/>
      <c r="O12" s="182"/>
      <c r="P12" s="182"/>
      <c r="Q12" s="183"/>
      <c r="R12" s="181"/>
      <c r="S12" s="182"/>
      <c r="T12" s="182"/>
      <c r="U12" s="182"/>
      <c r="V12" s="182"/>
      <c r="W12" s="182"/>
      <c r="X12" s="183"/>
      <c r="Y12" s="181"/>
      <c r="Z12" s="182"/>
      <c r="AA12" s="182"/>
      <c r="AB12" s="182"/>
      <c r="AC12" s="182"/>
      <c r="AD12" s="182"/>
      <c r="AE12" s="183"/>
      <c r="AF12" s="181"/>
      <c r="AG12" s="182"/>
      <c r="AH12" s="182"/>
      <c r="AI12" s="182"/>
      <c r="AJ12" s="182"/>
      <c r="AK12" s="182"/>
      <c r="AL12" s="183"/>
      <c r="AM12" s="181"/>
      <c r="AN12" s="182"/>
      <c r="AO12" s="182"/>
      <c r="AP12" s="182"/>
      <c r="AQ12" s="182"/>
      <c r="AR12" s="182"/>
      <c r="AS12" s="183"/>
    </row>
    <row r="13" spans="1:45" ht="17">
      <c r="A13" s="116"/>
      <c r="B13" s="22" t="s">
        <v>397</v>
      </c>
      <c r="C13" s="117" t="s">
        <v>427</v>
      </c>
      <c r="D13" s="169">
        <v>-2</v>
      </c>
      <c r="E13" s="170">
        <v>-2</v>
      </c>
      <c r="F13" s="170">
        <v>-2</v>
      </c>
      <c r="G13" s="170">
        <v>-1</v>
      </c>
      <c r="H13" s="170">
        <v>0</v>
      </c>
      <c r="I13" s="170">
        <v>0</v>
      </c>
      <c r="J13" s="190">
        <f t="shared" ref="J13:J15" si="8">AVERAGE(D13:I13)</f>
        <v>-1.1666666666666667</v>
      </c>
      <c r="K13" s="169">
        <v>1</v>
      </c>
      <c r="L13" s="170">
        <v>1</v>
      </c>
      <c r="M13" s="71" t="s">
        <v>552</v>
      </c>
      <c r="N13" s="170">
        <v>1</v>
      </c>
      <c r="O13" s="170">
        <v>1</v>
      </c>
      <c r="P13" s="170">
        <v>2</v>
      </c>
      <c r="Q13" s="190">
        <f t="shared" ref="Q13:Q15" si="9">AVERAGE(K13:P13)</f>
        <v>1.2</v>
      </c>
      <c r="R13" s="169">
        <v>-2</v>
      </c>
      <c r="S13" s="170">
        <v>-1</v>
      </c>
      <c r="T13" s="170">
        <v>-1</v>
      </c>
      <c r="U13" s="170">
        <v>-1</v>
      </c>
      <c r="V13" s="170">
        <v>0</v>
      </c>
      <c r="W13" s="170">
        <v>0</v>
      </c>
      <c r="X13" s="190">
        <f t="shared" ref="X13:X15" si="10">AVERAGE(R13:W13)</f>
        <v>-0.83333333333333337</v>
      </c>
      <c r="Y13" s="169">
        <v>2</v>
      </c>
      <c r="Z13" s="170">
        <v>2</v>
      </c>
      <c r="AA13" s="170">
        <v>2</v>
      </c>
      <c r="AB13" s="170">
        <v>1</v>
      </c>
      <c r="AC13" s="170">
        <v>1</v>
      </c>
      <c r="AD13" s="170">
        <v>1</v>
      </c>
      <c r="AE13" s="190">
        <f t="shared" ref="AE13:AE15" si="11">AVERAGE(Y13:AD13)</f>
        <v>1.5</v>
      </c>
      <c r="AF13" s="169">
        <v>2</v>
      </c>
      <c r="AG13" s="170">
        <v>2</v>
      </c>
      <c r="AH13" s="170">
        <v>2</v>
      </c>
      <c r="AI13" s="170">
        <v>2</v>
      </c>
      <c r="AJ13" s="170">
        <v>2</v>
      </c>
      <c r="AK13" s="170">
        <v>2</v>
      </c>
      <c r="AL13" s="190">
        <f t="shared" ref="AL13:AL15" si="12">AVERAGE(AF13:AK13)</f>
        <v>2</v>
      </c>
      <c r="AM13" s="169">
        <v>2</v>
      </c>
      <c r="AN13" s="170">
        <v>2</v>
      </c>
      <c r="AO13" s="170">
        <v>2</v>
      </c>
      <c r="AP13" s="170">
        <v>2</v>
      </c>
      <c r="AQ13" s="170">
        <v>2</v>
      </c>
      <c r="AR13" s="170">
        <v>2</v>
      </c>
      <c r="AS13" s="190">
        <f t="shared" ref="AS13:AS15" si="13">AVERAGE(AM13:AR13)</f>
        <v>2</v>
      </c>
    </row>
    <row r="14" spans="1:45" ht="17">
      <c r="A14" s="116"/>
      <c r="B14" s="22"/>
      <c r="C14" s="117" t="s">
        <v>54</v>
      </c>
      <c r="D14" s="169">
        <v>-2</v>
      </c>
      <c r="E14" s="170">
        <v>0</v>
      </c>
      <c r="F14" s="170">
        <v>-2</v>
      </c>
      <c r="G14" s="170">
        <v>-2</v>
      </c>
      <c r="H14" s="170">
        <v>0</v>
      </c>
      <c r="I14" s="170">
        <v>0</v>
      </c>
      <c r="J14" s="190">
        <f t="shared" si="8"/>
        <v>-1</v>
      </c>
      <c r="K14" s="169">
        <v>1</v>
      </c>
      <c r="L14" s="170">
        <v>1</v>
      </c>
      <c r="M14" s="71" t="s">
        <v>552</v>
      </c>
      <c r="N14" s="170">
        <v>2</v>
      </c>
      <c r="O14" s="170">
        <v>2</v>
      </c>
      <c r="P14" s="170">
        <v>1</v>
      </c>
      <c r="Q14" s="190">
        <f t="shared" si="9"/>
        <v>1.4</v>
      </c>
      <c r="R14" s="169">
        <v>-2</v>
      </c>
      <c r="S14" s="170">
        <v>0</v>
      </c>
      <c r="T14" s="170">
        <v>-1</v>
      </c>
      <c r="U14" s="170">
        <v>-2</v>
      </c>
      <c r="V14" s="170">
        <v>0</v>
      </c>
      <c r="W14" s="170">
        <v>0</v>
      </c>
      <c r="X14" s="190">
        <f t="shared" si="10"/>
        <v>-0.83333333333333337</v>
      </c>
      <c r="Y14" s="169">
        <v>2</v>
      </c>
      <c r="Z14" s="170">
        <v>1</v>
      </c>
      <c r="AA14" s="170">
        <v>2</v>
      </c>
      <c r="AB14" s="170">
        <v>0</v>
      </c>
      <c r="AC14" s="170">
        <v>0</v>
      </c>
      <c r="AD14" s="170">
        <v>0</v>
      </c>
      <c r="AE14" s="190">
        <f t="shared" si="11"/>
        <v>0.83333333333333337</v>
      </c>
      <c r="AF14" s="169">
        <v>0</v>
      </c>
      <c r="AG14" s="170">
        <v>2</v>
      </c>
      <c r="AH14" s="170">
        <v>2</v>
      </c>
      <c r="AI14" s="170">
        <v>2</v>
      </c>
      <c r="AJ14" s="170">
        <v>2</v>
      </c>
      <c r="AK14" s="170">
        <v>2</v>
      </c>
      <c r="AL14" s="190">
        <f t="shared" si="12"/>
        <v>1.6666666666666667</v>
      </c>
      <c r="AM14" s="169">
        <v>2</v>
      </c>
      <c r="AN14" s="170">
        <v>1</v>
      </c>
      <c r="AO14" s="170">
        <v>1</v>
      </c>
      <c r="AP14" s="170">
        <v>2</v>
      </c>
      <c r="AQ14" s="170">
        <v>2</v>
      </c>
      <c r="AR14" s="170">
        <v>2</v>
      </c>
      <c r="AS14" s="190">
        <f t="shared" si="13"/>
        <v>1.6666666666666667</v>
      </c>
    </row>
    <row r="15" spans="1:45" ht="17">
      <c r="A15" s="116"/>
      <c r="B15" s="22"/>
      <c r="C15" s="117" t="s">
        <v>391</v>
      </c>
      <c r="D15" s="169">
        <v>-2</v>
      </c>
      <c r="E15" s="170">
        <v>0</v>
      </c>
      <c r="F15" s="170">
        <v>-2</v>
      </c>
      <c r="G15" s="170">
        <v>0</v>
      </c>
      <c r="H15" s="170">
        <v>-1</v>
      </c>
      <c r="I15" s="170">
        <v>-1</v>
      </c>
      <c r="J15" s="190">
        <f t="shared" si="8"/>
        <v>-1</v>
      </c>
      <c r="K15" s="169">
        <v>2</v>
      </c>
      <c r="L15" s="170">
        <v>1</v>
      </c>
      <c r="M15" s="71" t="s">
        <v>552</v>
      </c>
      <c r="N15" s="170">
        <v>2</v>
      </c>
      <c r="O15" s="170">
        <v>2</v>
      </c>
      <c r="P15" s="170">
        <v>2</v>
      </c>
      <c r="Q15" s="190">
        <f t="shared" si="9"/>
        <v>1.8</v>
      </c>
      <c r="R15" s="169">
        <v>-2</v>
      </c>
      <c r="S15" s="170">
        <v>-1</v>
      </c>
      <c r="T15" s="170">
        <v>-1</v>
      </c>
      <c r="U15" s="170">
        <v>0</v>
      </c>
      <c r="V15" s="170">
        <v>0</v>
      </c>
      <c r="W15" s="170">
        <v>0</v>
      </c>
      <c r="X15" s="190">
        <f t="shared" si="10"/>
        <v>-0.66666666666666663</v>
      </c>
      <c r="Y15" s="169">
        <v>1</v>
      </c>
      <c r="Z15" s="170">
        <v>2</v>
      </c>
      <c r="AA15" s="170">
        <v>1</v>
      </c>
      <c r="AB15" s="170">
        <v>0</v>
      </c>
      <c r="AC15" s="170">
        <v>0</v>
      </c>
      <c r="AD15" s="170">
        <v>0</v>
      </c>
      <c r="AE15" s="190">
        <f t="shared" si="11"/>
        <v>0.66666666666666663</v>
      </c>
      <c r="AF15" s="169">
        <v>2</v>
      </c>
      <c r="AG15" s="170">
        <v>2</v>
      </c>
      <c r="AH15" s="170">
        <v>2</v>
      </c>
      <c r="AI15" s="170">
        <v>2</v>
      </c>
      <c r="AJ15" s="170">
        <v>2</v>
      </c>
      <c r="AK15" s="170">
        <v>2</v>
      </c>
      <c r="AL15" s="190">
        <f t="shared" si="12"/>
        <v>2</v>
      </c>
      <c r="AM15" s="169">
        <v>2</v>
      </c>
      <c r="AN15" s="170">
        <v>2</v>
      </c>
      <c r="AO15" s="170">
        <v>1</v>
      </c>
      <c r="AP15" s="170">
        <v>2</v>
      </c>
      <c r="AQ15" s="170">
        <v>2</v>
      </c>
      <c r="AR15" s="170">
        <v>2</v>
      </c>
      <c r="AS15" s="190">
        <f t="shared" si="13"/>
        <v>1.8333333333333333</v>
      </c>
    </row>
    <row r="16" spans="1:45" ht="6" customHeight="1">
      <c r="A16" s="171"/>
      <c r="B16" s="172"/>
      <c r="C16" s="184"/>
      <c r="D16" s="174"/>
      <c r="E16" s="175"/>
      <c r="F16" s="175"/>
      <c r="G16" s="175"/>
      <c r="H16" s="175"/>
      <c r="I16" s="175"/>
      <c r="J16" s="176"/>
      <c r="K16" s="174"/>
      <c r="L16" s="175"/>
      <c r="M16" s="175"/>
      <c r="N16" s="175"/>
      <c r="O16" s="175"/>
      <c r="P16" s="175"/>
      <c r="Q16" s="176"/>
      <c r="R16" s="174"/>
      <c r="S16" s="175"/>
      <c r="T16" s="175"/>
      <c r="U16" s="175"/>
      <c r="V16" s="175"/>
      <c r="W16" s="175"/>
      <c r="X16" s="176"/>
      <c r="Y16" s="174"/>
      <c r="Z16" s="175"/>
      <c r="AA16" s="175"/>
      <c r="AB16" s="175"/>
      <c r="AC16" s="175"/>
      <c r="AD16" s="175"/>
      <c r="AE16" s="176"/>
      <c r="AF16" s="174"/>
      <c r="AG16" s="175"/>
      <c r="AH16" s="175"/>
      <c r="AI16" s="175"/>
      <c r="AJ16" s="175"/>
      <c r="AK16" s="175"/>
      <c r="AL16" s="176"/>
      <c r="AM16" s="174"/>
      <c r="AN16" s="175"/>
      <c r="AO16" s="175"/>
      <c r="AP16" s="175"/>
      <c r="AQ16" s="175"/>
      <c r="AR16" s="175"/>
      <c r="AS16" s="176"/>
    </row>
    <row r="17" spans="1:45" ht="17">
      <c r="A17" s="116"/>
      <c r="B17" s="22"/>
      <c r="C17" s="119" t="s">
        <v>403</v>
      </c>
      <c r="D17" s="128">
        <f>SUM(D13:D16)</f>
        <v>-6</v>
      </c>
      <c r="E17" s="129">
        <f t="shared" ref="E17:L17" si="14">SUM(E13:E16)</f>
        <v>-2</v>
      </c>
      <c r="F17" s="129">
        <f t="shared" si="14"/>
        <v>-6</v>
      </c>
      <c r="G17" s="129">
        <f t="shared" si="14"/>
        <v>-3</v>
      </c>
      <c r="H17" s="129">
        <f t="shared" si="14"/>
        <v>-1</v>
      </c>
      <c r="I17" s="129">
        <f t="shared" si="14"/>
        <v>-1</v>
      </c>
      <c r="J17" s="191">
        <f>AVERAGE(D17:I17)</f>
        <v>-3.1666666666666665</v>
      </c>
      <c r="K17" s="128">
        <f t="shared" si="14"/>
        <v>4</v>
      </c>
      <c r="L17" s="129">
        <f t="shared" si="14"/>
        <v>3</v>
      </c>
      <c r="M17" s="71" t="s">
        <v>552</v>
      </c>
      <c r="N17" s="129">
        <f t="shared" ref="N17:AR17" si="15">SUM(N13:N16)</f>
        <v>5</v>
      </c>
      <c r="O17" s="129">
        <f t="shared" si="15"/>
        <v>5</v>
      </c>
      <c r="P17" s="129">
        <f t="shared" si="15"/>
        <v>5</v>
      </c>
      <c r="Q17" s="191">
        <f>AVERAGE(K17:P17)</f>
        <v>4.4000000000000004</v>
      </c>
      <c r="R17" s="128">
        <f t="shared" si="15"/>
        <v>-6</v>
      </c>
      <c r="S17" s="129">
        <f t="shared" si="15"/>
        <v>-2</v>
      </c>
      <c r="T17" s="129">
        <f t="shared" si="15"/>
        <v>-3</v>
      </c>
      <c r="U17" s="129">
        <f t="shared" si="15"/>
        <v>-3</v>
      </c>
      <c r="V17" s="129">
        <f t="shared" si="15"/>
        <v>0</v>
      </c>
      <c r="W17" s="129">
        <f t="shared" si="15"/>
        <v>0</v>
      </c>
      <c r="X17" s="191">
        <f>AVERAGE(R17:W17)</f>
        <v>-2.3333333333333335</v>
      </c>
      <c r="Y17" s="128">
        <f t="shared" si="15"/>
        <v>5</v>
      </c>
      <c r="Z17" s="129">
        <f t="shared" si="15"/>
        <v>5</v>
      </c>
      <c r="AA17" s="129">
        <f t="shared" si="15"/>
        <v>5</v>
      </c>
      <c r="AB17" s="129">
        <f t="shared" si="15"/>
        <v>1</v>
      </c>
      <c r="AC17" s="129">
        <f t="shared" si="15"/>
        <v>1</v>
      </c>
      <c r="AD17" s="129">
        <f t="shared" si="15"/>
        <v>1</v>
      </c>
      <c r="AE17" s="191">
        <f>AVERAGE(Y17:AD17)</f>
        <v>3</v>
      </c>
      <c r="AF17" s="128">
        <f t="shared" si="15"/>
        <v>4</v>
      </c>
      <c r="AG17" s="129">
        <f t="shared" si="15"/>
        <v>6</v>
      </c>
      <c r="AH17" s="129">
        <f t="shared" si="15"/>
        <v>6</v>
      </c>
      <c r="AI17" s="129">
        <f t="shared" si="15"/>
        <v>6</v>
      </c>
      <c r="AJ17" s="129">
        <f t="shared" si="15"/>
        <v>6</v>
      </c>
      <c r="AK17" s="129">
        <f t="shared" si="15"/>
        <v>6</v>
      </c>
      <c r="AL17" s="191">
        <f>AVERAGE(AF17:AK17)</f>
        <v>5.666666666666667</v>
      </c>
      <c r="AM17" s="128">
        <f t="shared" si="15"/>
        <v>6</v>
      </c>
      <c r="AN17" s="129">
        <f t="shared" si="15"/>
        <v>5</v>
      </c>
      <c r="AO17" s="129">
        <f t="shared" si="15"/>
        <v>4</v>
      </c>
      <c r="AP17" s="129">
        <f t="shared" si="15"/>
        <v>6</v>
      </c>
      <c r="AQ17" s="129">
        <f t="shared" si="15"/>
        <v>6</v>
      </c>
      <c r="AR17" s="129">
        <f t="shared" si="15"/>
        <v>6</v>
      </c>
      <c r="AS17" s="191">
        <f>AVERAGE(AM17:AR17)</f>
        <v>5.5</v>
      </c>
    </row>
    <row r="18" spans="1:45" ht="6" customHeight="1">
      <c r="A18" s="178"/>
      <c r="B18" s="179"/>
      <c r="C18" s="180"/>
      <c r="D18" s="181"/>
      <c r="E18" s="182"/>
      <c r="F18" s="182"/>
      <c r="G18" s="182"/>
      <c r="H18" s="182"/>
      <c r="I18" s="182"/>
      <c r="J18" s="183"/>
      <c r="K18" s="181"/>
      <c r="L18" s="182"/>
      <c r="M18" s="182"/>
      <c r="N18" s="182"/>
      <c r="O18" s="182"/>
      <c r="P18" s="182"/>
      <c r="Q18" s="183"/>
      <c r="R18" s="181"/>
      <c r="S18" s="182"/>
      <c r="T18" s="182"/>
      <c r="U18" s="182"/>
      <c r="V18" s="182"/>
      <c r="W18" s="182"/>
      <c r="X18" s="183"/>
      <c r="Y18" s="181"/>
      <c r="Z18" s="182"/>
      <c r="AA18" s="182"/>
      <c r="AB18" s="182"/>
      <c r="AC18" s="182"/>
      <c r="AD18" s="182"/>
      <c r="AE18" s="183"/>
      <c r="AF18" s="181"/>
      <c r="AG18" s="182"/>
      <c r="AH18" s="182"/>
      <c r="AI18" s="182"/>
      <c r="AJ18" s="182"/>
      <c r="AK18" s="182"/>
      <c r="AL18" s="183"/>
      <c r="AM18" s="181"/>
      <c r="AN18" s="182"/>
      <c r="AO18" s="182"/>
      <c r="AP18" s="182"/>
      <c r="AQ18" s="182"/>
      <c r="AR18" s="182"/>
      <c r="AS18" s="183"/>
    </row>
    <row r="19" spans="1:45" ht="17">
      <c r="A19" s="116"/>
      <c r="B19" s="22" t="s">
        <v>58</v>
      </c>
      <c r="C19" s="119" t="s">
        <v>392</v>
      </c>
      <c r="D19" s="169">
        <v>-1</v>
      </c>
      <c r="E19" s="170">
        <v>0</v>
      </c>
      <c r="F19" s="170">
        <v>0</v>
      </c>
      <c r="G19" s="170">
        <v>-1</v>
      </c>
      <c r="H19" s="170">
        <v>-1</v>
      </c>
      <c r="I19" s="170">
        <v>-1</v>
      </c>
      <c r="J19" s="190">
        <f t="shared" ref="J19:J21" si="16">AVERAGE(D19:I19)</f>
        <v>-0.66666666666666663</v>
      </c>
      <c r="K19" s="169">
        <v>1</v>
      </c>
      <c r="L19" s="170">
        <v>1</v>
      </c>
      <c r="M19" s="71" t="s">
        <v>552</v>
      </c>
      <c r="N19" s="170">
        <v>1</v>
      </c>
      <c r="O19" s="170">
        <v>0</v>
      </c>
      <c r="P19" s="170">
        <v>1</v>
      </c>
      <c r="Q19" s="190">
        <f t="shared" ref="Q19:Q21" si="17">AVERAGE(K19:P19)</f>
        <v>0.8</v>
      </c>
      <c r="R19" s="169">
        <v>-1</v>
      </c>
      <c r="S19" s="170">
        <v>0</v>
      </c>
      <c r="T19" s="170">
        <v>0</v>
      </c>
      <c r="U19" s="170">
        <v>-1</v>
      </c>
      <c r="V19" s="170">
        <v>0</v>
      </c>
      <c r="W19" s="170">
        <v>0</v>
      </c>
      <c r="X19" s="190">
        <f t="shared" ref="X19:X21" si="18">AVERAGE(R19:W19)</f>
        <v>-0.33333333333333331</v>
      </c>
      <c r="Y19" s="188">
        <v>1</v>
      </c>
      <c r="Z19" s="189">
        <v>1</v>
      </c>
      <c r="AA19" s="189">
        <v>1</v>
      </c>
      <c r="AB19" s="189">
        <v>1</v>
      </c>
      <c r="AC19" s="189">
        <v>1</v>
      </c>
      <c r="AD19" s="189">
        <v>1</v>
      </c>
      <c r="AE19" s="190">
        <f t="shared" ref="AE19:AE21" si="19">AVERAGE(Y19:AD19)</f>
        <v>1</v>
      </c>
      <c r="AF19" s="169">
        <v>1</v>
      </c>
      <c r="AG19" s="170">
        <v>2</v>
      </c>
      <c r="AH19" s="170">
        <v>2</v>
      </c>
      <c r="AI19" s="170">
        <v>2</v>
      </c>
      <c r="AJ19" s="170">
        <v>2</v>
      </c>
      <c r="AK19" s="170">
        <v>2</v>
      </c>
      <c r="AL19" s="190">
        <f t="shared" ref="AL19:AL21" si="20">AVERAGE(AF19:AK19)</f>
        <v>1.8333333333333333</v>
      </c>
      <c r="AM19" s="169">
        <v>0</v>
      </c>
      <c r="AN19" s="170">
        <v>1</v>
      </c>
      <c r="AO19" s="170">
        <v>2</v>
      </c>
      <c r="AP19" s="170">
        <v>2</v>
      </c>
      <c r="AQ19" s="170">
        <v>2</v>
      </c>
      <c r="AR19" s="170">
        <v>2</v>
      </c>
      <c r="AS19" s="190">
        <f t="shared" ref="AS19:AS21" si="21">AVERAGE(AM19:AR19)</f>
        <v>1.5</v>
      </c>
    </row>
    <row r="20" spans="1:45" ht="17">
      <c r="A20" s="116"/>
      <c r="B20" s="22"/>
      <c r="C20" s="119" t="s">
        <v>393</v>
      </c>
      <c r="D20" s="169">
        <v>1</v>
      </c>
      <c r="E20" s="170">
        <v>1</v>
      </c>
      <c r="F20" s="170">
        <v>0</v>
      </c>
      <c r="G20" s="170">
        <v>0</v>
      </c>
      <c r="H20" s="170">
        <v>0</v>
      </c>
      <c r="I20" s="170">
        <v>0</v>
      </c>
      <c r="J20" s="190">
        <f t="shared" si="16"/>
        <v>0.33333333333333331</v>
      </c>
      <c r="K20" s="169">
        <v>1</v>
      </c>
      <c r="L20" s="170">
        <v>1</v>
      </c>
      <c r="M20" s="71" t="s">
        <v>552</v>
      </c>
      <c r="N20" s="170">
        <v>2</v>
      </c>
      <c r="O20" s="170">
        <v>2</v>
      </c>
      <c r="P20" s="170">
        <v>2</v>
      </c>
      <c r="Q20" s="190">
        <f t="shared" si="17"/>
        <v>1.6</v>
      </c>
      <c r="R20" s="169">
        <v>1</v>
      </c>
      <c r="S20" s="170">
        <v>1</v>
      </c>
      <c r="T20" s="170">
        <v>1</v>
      </c>
      <c r="U20" s="170">
        <v>1</v>
      </c>
      <c r="V20" s="170">
        <v>0</v>
      </c>
      <c r="W20" s="170">
        <v>0</v>
      </c>
      <c r="X20" s="190">
        <f t="shared" si="18"/>
        <v>0.66666666666666663</v>
      </c>
      <c r="Y20" s="188">
        <v>2</v>
      </c>
      <c r="Z20" s="189">
        <v>2</v>
      </c>
      <c r="AA20" s="189">
        <v>2</v>
      </c>
      <c r="AB20" s="189">
        <v>1</v>
      </c>
      <c r="AC20" s="189">
        <v>1</v>
      </c>
      <c r="AD20" s="189">
        <v>1</v>
      </c>
      <c r="AE20" s="190">
        <f t="shared" si="19"/>
        <v>1.5</v>
      </c>
      <c r="AF20" s="169">
        <v>2</v>
      </c>
      <c r="AG20" s="170">
        <v>2</v>
      </c>
      <c r="AH20" s="170">
        <v>2</v>
      </c>
      <c r="AI20" s="170">
        <v>2</v>
      </c>
      <c r="AJ20" s="170">
        <v>2</v>
      </c>
      <c r="AK20" s="170">
        <v>2</v>
      </c>
      <c r="AL20" s="190">
        <f t="shared" si="20"/>
        <v>2</v>
      </c>
      <c r="AM20" s="169">
        <v>2</v>
      </c>
      <c r="AN20" s="170">
        <v>2</v>
      </c>
      <c r="AO20" s="170">
        <v>2</v>
      </c>
      <c r="AP20" s="170">
        <v>2</v>
      </c>
      <c r="AQ20" s="170">
        <v>2</v>
      </c>
      <c r="AR20" s="170">
        <v>2</v>
      </c>
      <c r="AS20" s="190">
        <f t="shared" si="21"/>
        <v>2</v>
      </c>
    </row>
    <row r="21" spans="1:45" ht="17">
      <c r="A21" s="116"/>
      <c r="B21" s="22"/>
      <c r="C21" s="117" t="s">
        <v>394</v>
      </c>
      <c r="D21" s="202">
        <v>2</v>
      </c>
      <c r="E21" s="202">
        <v>2</v>
      </c>
      <c r="F21" s="202">
        <v>2</v>
      </c>
      <c r="G21" s="202">
        <v>2</v>
      </c>
      <c r="H21" s="202">
        <v>2</v>
      </c>
      <c r="I21" s="202">
        <v>2</v>
      </c>
      <c r="J21" s="190">
        <f t="shared" si="16"/>
        <v>2</v>
      </c>
      <c r="K21" s="202">
        <v>2</v>
      </c>
      <c r="L21" s="202">
        <v>2</v>
      </c>
      <c r="M21" s="71" t="s">
        <v>552</v>
      </c>
      <c r="N21" s="202">
        <v>2</v>
      </c>
      <c r="O21" s="202">
        <v>2</v>
      </c>
      <c r="P21" s="202">
        <v>2</v>
      </c>
      <c r="Q21" s="190">
        <f t="shared" si="17"/>
        <v>2</v>
      </c>
      <c r="R21" s="202">
        <v>2</v>
      </c>
      <c r="S21" s="202">
        <v>2</v>
      </c>
      <c r="T21" s="202">
        <v>2</v>
      </c>
      <c r="U21" s="202">
        <v>2</v>
      </c>
      <c r="V21" s="202">
        <v>2</v>
      </c>
      <c r="W21" s="202">
        <v>2</v>
      </c>
      <c r="X21" s="190">
        <f t="shared" si="18"/>
        <v>2</v>
      </c>
      <c r="Y21" s="192">
        <v>2</v>
      </c>
      <c r="Z21" s="192">
        <v>2</v>
      </c>
      <c r="AA21" s="192">
        <v>2</v>
      </c>
      <c r="AB21" s="192">
        <v>2</v>
      </c>
      <c r="AC21" s="192">
        <v>2</v>
      </c>
      <c r="AD21" s="192">
        <v>2</v>
      </c>
      <c r="AE21" s="190">
        <f t="shared" si="19"/>
        <v>2</v>
      </c>
      <c r="AF21" s="202">
        <v>2</v>
      </c>
      <c r="AG21" s="202">
        <v>2</v>
      </c>
      <c r="AH21" s="202">
        <v>2</v>
      </c>
      <c r="AI21" s="202">
        <v>2</v>
      </c>
      <c r="AJ21" s="202">
        <v>2</v>
      </c>
      <c r="AK21" s="202">
        <v>2</v>
      </c>
      <c r="AL21" s="190">
        <f t="shared" si="20"/>
        <v>2</v>
      </c>
      <c r="AM21" s="202">
        <v>2</v>
      </c>
      <c r="AN21" s="202">
        <v>2</v>
      </c>
      <c r="AO21" s="202">
        <v>2</v>
      </c>
      <c r="AP21" s="202">
        <v>2</v>
      </c>
      <c r="AQ21" s="202">
        <v>2</v>
      </c>
      <c r="AR21" s="202">
        <v>2</v>
      </c>
      <c r="AS21" s="190">
        <f t="shared" si="21"/>
        <v>2</v>
      </c>
    </row>
    <row r="22" spans="1:45" ht="6" customHeight="1">
      <c r="A22" s="171"/>
      <c r="B22" s="172"/>
      <c r="C22" s="173"/>
      <c r="D22" s="174"/>
      <c r="E22" s="175"/>
      <c r="F22" s="175"/>
      <c r="G22" s="175"/>
      <c r="H22" s="175"/>
      <c r="I22" s="175"/>
      <c r="J22" s="176"/>
      <c r="K22" s="174"/>
      <c r="L22" s="175"/>
      <c r="M22" s="175"/>
      <c r="N22" s="175"/>
      <c r="O22" s="175"/>
      <c r="P22" s="175"/>
      <c r="Q22" s="176"/>
      <c r="R22" s="174"/>
      <c r="S22" s="175"/>
      <c r="T22" s="175"/>
      <c r="U22" s="175"/>
      <c r="V22" s="175"/>
      <c r="W22" s="175"/>
      <c r="X22" s="176"/>
      <c r="Y22" s="174"/>
      <c r="Z22" s="175"/>
      <c r="AA22" s="175"/>
      <c r="AB22" s="175"/>
      <c r="AC22" s="175"/>
      <c r="AD22" s="175"/>
      <c r="AE22" s="176"/>
      <c r="AF22" s="174"/>
      <c r="AG22" s="175"/>
      <c r="AH22" s="175"/>
      <c r="AI22" s="175"/>
      <c r="AJ22" s="175"/>
      <c r="AK22" s="175"/>
      <c r="AL22" s="176"/>
      <c r="AM22" s="174"/>
      <c r="AN22" s="175"/>
      <c r="AO22" s="175"/>
      <c r="AP22" s="175"/>
      <c r="AQ22" s="175"/>
      <c r="AR22" s="175"/>
      <c r="AS22" s="176"/>
    </row>
    <row r="23" spans="1:45" ht="17">
      <c r="A23" s="116"/>
      <c r="B23" s="22"/>
      <c r="C23" s="119" t="s">
        <v>404</v>
      </c>
      <c r="D23" s="128">
        <f>SUM(D19:D22)</f>
        <v>2</v>
      </c>
      <c r="E23" s="129">
        <f t="shared" ref="E23:L23" si="22">SUM(E19:E22)</f>
        <v>3</v>
      </c>
      <c r="F23" s="129">
        <f t="shared" si="22"/>
        <v>2</v>
      </c>
      <c r="G23" s="129">
        <f t="shared" si="22"/>
        <v>1</v>
      </c>
      <c r="H23" s="129">
        <f t="shared" si="22"/>
        <v>1</v>
      </c>
      <c r="I23" s="129">
        <f t="shared" si="22"/>
        <v>1</v>
      </c>
      <c r="J23" s="191">
        <f>AVERAGE(D23:I23)</f>
        <v>1.6666666666666667</v>
      </c>
      <c r="K23" s="128">
        <f t="shared" si="22"/>
        <v>4</v>
      </c>
      <c r="L23" s="129">
        <f t="shared" si="22"/>
        <v>4</v>
      </c>
      <c r="M23" s="71" t="s">
        <v>552</v>
      </c>
      <c r="N23" s="129">
        <f t="shared" ref="N23:AR23" si="23">SUM(N19:N22)</f>
        <v>5</v>
      </c>
      <c r="O23" s="129">
        <f t="shared" si="23"/>
        <v>4</v>
      </c>
      <c r="P23" s="129">
        <f t="shared" si="23"/>
        <v>5</v>
      </c>
      <c r="Q23" s="191">
        <f>AVERAGE(K23:P23)</f>
        <v>4.4000000000000004</v>
      </c>
      <c r="R23" s="128">
        <f t="shared" si="23"/>
        <v>2</v>
      </c>
      <c r="S23" s="129">
        <f t="shared" si="23"/>
        <v>3</v>
      </c>
      <c r="T23" s="129">
        <f t="shared" si="23"/>
        <v>3</v>
      </c>
      <c r="U23" s="129">
        <f t="shared" si="23"/>
        <v>2</v>
      </c>
      <c r="V23" s="129">
        <f t="shared" si="23"/>
        <v>2</v>
      </c>
      <c r="W23" s="129">
        <f t="shared" si="23"/>
        <v>2</v>
      </c>
      <c r="X23" s="191">
        <f>AVERAGE(R23:W23)</f>
        <v>2.3333333333333335</v>
      </c>
      <c r="Y23" s="128">
        <f t="shared" si="23"/>
        <v>5</v>
      </c>
      <c r="Z23" s="129">
        <f t="shared" si="23"/>
        <v>5</v>
      </c>
      <c r="AA23" s="129">
        <f t="shared" si="23"/>
        <v>5</v>
      </c>
      <c r="AB23" s="129">
        <f t="shared" si="23"/>
        <v>4</v>
      </c>
      <c r="AC23" s="129">
        <f t="shared" si="23"/>
        <v>4</v>
      </c>
      <c r="AD23" s="129">
        <f t="shared" si="23"/>
        <v>4</v>
      </c>
      <c r="AE23" s="191">
        <f>AVERAGE(Y23:AD23)</f>
        <v>4.5</v>
      </c>
      <c r="AF23" s="128">
        <f t="shared" si="23"/>
        <v>5</v>
      </c>
      <c r="AG23" s="129">
        <f t="shared" si="23"/>
        <v>6</v>
      </c>
      <c r="AH23" s="129">
        <f t="shared" si="23"/>
        <v>6</v>
      </c>
      <c r="AI23" s="129">
        <f t="shared" si="23"/>
        <v>6</v>
      </c>
      <c r="AJ23" s="129">
        <f t="shared" si="23"/>
        <v>6</v>
      </c>
      <c r="AK23" s="129">
        <f t="shared" si="23"/>
        <v>6</v>
      </c>
      <c r="AL23" s="191">
        <f>AVERAGE(AF23:AK23)</f>
        <v>5.833333333333333</v>
      </c>
      <c r="AM23" s="128">
        <f t="shared" si="23"/>
        <v>4</v>
      </c>
      <c r="AN23" s="129">
        <f t="shared" si="23"/>
        <v>5</v>
      </c>
      <c r="AO23" s="129">
        <f t="shared" si="23"/>
        <v>6</v>
      </c>
      <c r="AP23" s="129">
        <f t="shared" si="23"/>
        <v>6</v>
      </c>
      <c r="AQ23" s="129">
        <f t="shared" si="23"/>
        <v>6</v>
      </c>
      <c r="AR23" s="129">
        <f t="shared" si="23"/>
        <v>6</v>
      </c>
      <c r="AS23" s="191">
        <f>AVERAGE(AM23:AR23)</f>
        <v>5.5</v>
      </c>
    </row>
    <row r="24" spans="1:45" ht="6" customHeight="1">
      <c r="A24" s="178"/>
      <c r="B24" s="179"/>
      <c r="C24" s="180"/>
      <c r="D24" s="181"/>
      <c r="E24" s="182"/>
      <c r="F24" s="182"/>
      <c r="G24" s="182"/>
      <c r="H24" s="182"/>
      <c r="I24" s="182"/>
      <c r="J24" s="187"/>
      <c r="K24" s="181"/>
      <c r="L24" s="182"/>
      <c r="M24" s="182"/>
      <c r="N24" s="182"/>
      <c r="O24" s="182"/>
      <c r="P24" s="182"/>
      <c r="Q24" s="187"/>
      <c r="R24" s="181"/>
      <c r="S24" s="182"/>
      <c r="T24" s="182"/>
      <c r="U24" s="182"/>
      <c r="V24" s="182"/>
      <c r="W24" s="182"/>
      <c r="X24" s="187"/>
      <c r="Y24" s="181"/>
      <c r="Z24" s="182"/>
      <c r="AA24" s="182"/>
      <c r="AB24" s="182"/>
      <c r="AC24" s="182"/>
      <c r="AD24" s="182"/>
      <c r="AE24" s="187"/>
      <c r="AF24" s="181"/>
      <c r="AG24" s="182"/>
      <c r="AH24" s="182"/>
      <c r="AI24" s="182"/>
      <c r="AJ24" s="182"/>
      <c r="AK24" s="182"/>
      <c r="AL24" s="187"/>
      <c r="AM24" s="181"/>
      <c r="AN24" s="182"/>
      <c r="AO24" s="182"/>
      <c r="AP24" s="182"/>
      <c r="AQ24" s="182"/>
      <c r="AR24" s="182"/>
      <c r="AS24" s="187"/>
    </row>
    <row r="25" spans="1:45" s="88" customFormat="1" ht="19">
      <c r="A25" s="121"/>
      <c r="B25" s="85"/>
      <c r="C25" s="122" t="s">
        <v>405</v>
      </c>
      <c r="D25" s="104">
        <f>SUM(D11,D17,D23)</f>
        <v>-3</v>
      </c>
      <c r="E25" s="98">
        <f t="shared" ref="E25:L25" si="24">SUM(E11,E17,E23)</f>
        <v>-3</v>
      </c>
      <c r="F25" s="98">
        <f t="shared" si="24"/>
        <v>-11</v>
      </c>
      <c r="G25" s="98">
        <f t="shared" si="24"/>
        <v>-8</v>
      </c>
      <c r="H25" s="98">
        <f t="shared" si="24"/>
        <v>-5</v>
      </c>
      <c r="I25" s="98">
        <f t="shared" ref="I25" si="25">SUM(I11,I17,I23)</f>
        <v>-5</v>
      </c>
      <c r="J25" s="193">
        <f>AVERAGE(D25:I25)</f>
        <v>-5.833333333333333</v>
      </c>
      <c r="K25" s="104">
        <f t="shared" si="24"/>
        <v>13</v>
      </c>
      <c r="L25" s="98">
        <f t="shared" si="24"/>
        <v>12</v>
      </c>
      <c r="M25" s="71" t="s">
        <v>552</v>
      </c>
      <c r="N25" s="98">
        <f t="shared" ref="N25:AQ25" si="26">SUM(N11,N17,N23)</f>
        <v>16</v>
      </c>
      <c r="O25" s="98">
        <f t="shared" si="26"/>
        <v>13</v>
      </c>
      <c r="P25" s="98">
        <f t="shared" ref="P25" si="27">SUM(P11,P17,P23)</f>
        <v>14</v>
      </c>
      <c r="Q25" s="193">
        <f>AVERAGE(K25:P25)</f>
        <v>13.6</v>
      </c>
      <c r="R25" s="104">
        <f t="shared" si="26"/>
        <v>-6</v>
      </c>
      <c r="S25" s="98">
        <f t="shared" si="26"/>
        <v>0</v>
      </c>
      <c r="T25" s="98">
        <f t="shared" si="26"/>
        <v>-4</v>
      </c>
      <c r="U25" s="98">
        <f t="shared" si="26"/>
        <v>-6</v>
      </c>
      <c r="V25" s="98">
        <f t="shared" si="26"/>
        <v>4</v>
      </c>
      <c r="W25" s="98">
        <f t="shared" ref="W25" si="28">SUM(W11,W17,W23)</f>
        <v>4</v>
      </c>
      <c r="X25" s="193">
        <f>AVERAGE(R25:W25)</f>
        <v>-1.3333333333333333</v>
      </c>
      <c r="Y25" s="104">
        <f t="shared" si="26"/>
        <v>13</v>
      </c>
      <c r="Z25" s="98">
        <f t="shared" si="26"/>
        <v>11</v>
      </c>
      <c r="AA25" s="98">
        <f t="shared" si="26"/>
        <v>12</v>
      </c>
      <c r="AB25" s="98">
        <f t="shared" si="26"/>
        <v>7</v>
      </c>
      <c r="AC25" s="98">
        <f t="shared" si="26"/>
        <v>7</v>
      </c>
      <c r="AD25" s="98">
        <f t="shared" ref="AD25" si="29">SUM(AD11,AD17,AD23)</f>
        <v>7</v>
      </c>
      <c r="AE25" s="193">
        <f>AVERAGE(Y25:AD25)</f>
        <v>9.5</v>
      </c>
      <c r="AF25" s="104">
        <f t="shared" si="26"/>
        <v>13</v>
      </c>
      <c r="AG25" s="98">
        <f t="shared" si="26"/>
        <v>19</v>
      </c>
      <c r="AH25" s="98">
        <f t="shared" si="26"/>
        <v>15</v>
      </c>
      <c r="AI25" s="98">
        <f t="shared" si="26"/>
        <v>18</v>
      </c>
      <c r="AJ25" s="98">
        <f t="shared" si="26"/>
        <v>17</v>
      </c>
      <c r="AK25" s="98">
        <f t="shared" ref="AK25" si="30">SUM(AK11,AK17,AK23)</f>
        <v>17</v>
      </c>
      <c r="AL25" s="193">
        <f>AVERAGE(AF25:AK25)</f>
        <v>16.5</v>
      </c>
      <c r="AM25" s="104">
        <f t="shared" si="26"/>
        <v>14</v>
      </c>
      <c r="AN25" s="98">
        <f t="shared" si="26"/>
        <v>14</v>
      </c>
      <c r="AO25" s="98">
        <f t="shared" si="26"/>
        <v>13</v>
      </c>
      <c r="AP25" s="98">
        <f t="shared" si="26"/>
        <v>17</v>
      </c>
      <c r="AQ25" s="98">
        <f t="shared" si="26"/>
        <v>17</v>
      </c>
      <c r="AR25" s="98">
        <f t="shared" ref="AR25" si="31">SUM(AR11,AR17,AR23)</f>
        <v>15</v>
      </c>
      <c r="AS25" s="193">
        <f>AVERAGE(AM25:AR25)</f>
        <v>15</v>
      </c>
    </row>
    <row r="26" spans="1:45" ht="18">
      <c r="A26" s="114" t="s">
        <v>440</v>
      </c>
      <c r="B26" s="86"/>
      <c r="C26" s="115"/>
      <c r="D26" s="199"/>
      <c r="E26" s="200"/>
      <c r="F26" s="200"/>
      <c r="G26" s="200"/>
      <c r="H26" s="200"/>
      <c r="I26" s="200"/>
      <c r="J26" s="201"/>
      <c r="K26" s="199"/>
      <c r="L26" s="200"/>
      <c r="M26" s="82"/>
      <c r="N26" s="200"/>
      <c r="O26" s="200"/>
      <c r="P26" s="200"/>
      <c r="Q26" s="201"/>
      <c r="R26" s="199"/>
      <c r="S26" s="200"/>
      <c r="T26" s="200"/>
      <c r="U26" s="200"/>
      <c r="V26" s="200"/>
      <c r="W26" s="200"/>
      <c r="X26" s="201"/>
      <c r="Y26" s="199"/>
      <c r="Z26" s="200"/>
      <c r="AA26" s="200"/>
      <c r="AB26" s="200"/>
      <c r="AC26" s="200"/>
      <c r="AD26" s="200"/>
      <c r="AE26" s="201"/>
      <c r="AF26" s="199"/>
      <c r="AG26" s="200"/>
      <c r="AH26" s="200"/>
      <c r="AI26" s="200"/>
      <c r="AJ26" s="200"/>
      <c r="AK26" s="200"/>
      <c r="AL26" s="201"/>
      <c r="AM26" s="199"/>
      <c r="AN26" s="200"/>
      <c r="AO26" s="200"/>
      <c r="AP26" s="200"/>
      <c r="AQ26" s="200"/>
      <c r="AR26" s="200"/>
      <c r="AS26" s="201"/>
    </row>
    <row r="27" spans="1:45" ht="17">
      <c r="A27" s="116"/>
      <c r="B27" s="22"/>
      <c r="C27" s="119" t="s">
        <v>418</v>
      </c>
      <c r="D27" s="169">
        <v>-1</v>
      </c>
      <c r="E27" s="170">
        <v>-2</v>
      </c>
      <c r="F27" s="170">
        <v>-2</v>
      </c>
      <c r="G27" s="170">
        <v>-2</v>
      </c>
      <c r="H27" s="170">
        <v>-2</v>
      </c>
      <c r="I27" s="170">
        <v>-2</v>
      </c>
      <c r="J27" s="190">
        <f t="shared" ref="J27:J28" si="32">AVERAGE(D27:I27)</f>
        <v>-1.8333333333333333</v>
      </c>
      <c r="K27" s="169">
        <v>1</v>
      </c>
      <c r="L27" s="170">
        <v>1</v>
      </c>
      <c r="M27" s="71" t="s">
        <v>552</v>
      </c>
      <c r="N27" s="170">
        <v>2</v>
      </c>
      <c r="O27" s="170">
        <v>0</v>
      </c>
      <c r="P27" s="170">
        <v>0</v>
      </c>
      <c r="Q27" s="190">
        <f t="shared" ref="Q27:Q28" si="33">AVERAGE(K27:P27)</f>
        <v>0.8</v>
      </c>
      <c r="R27" s="169">
        <v>-2</v>
      </c>
      <c r="S27" s="170">
        <v>-2</v>
      </c>
      <c r="T27" s="170">
        <v>-2</v>
      </c>
      <c r="U27" s="170">
        <v>-2</v>
      </c>
      <c r="V27" s="170">
        <v>-1</v>
      </c>
      <c r="W27" s="170">
        <v>-1</v>
      </c>
      <c r="X27" s="190">
        <f t="shared" ref="X27:X28" si="34">AVERAGE(R27:W27)</f>
        <v>-1.6666666666666667</v>
      </c>
      <c r="Y27" s="169">
        <v>0</v>
      </c>
      <c r="Z27" s="170">
        <v>0</v>
      </c>
      <c r="AA27" s="170">
        <v>0</v>
      </c>
      <c r="AB27" s="170">
        <v>-1</v>
      </c>
      <c r="AC27" s="170">
        <v>-1</v>
      </c>
      <c r="AD27" s="170">
        <v>-1</v>
      </c>
      <c r="AE27" s="190">
        <f t="shared" ref="AE27:AE28" si="35">AVERAGE(Y27:AD27)</f>
        <v>-0.5</v>
      </c>
      <c r="AF27" s="169">
        <v>2</v>
      </c>
      <c r="AG27" s="170">
        <v>2</v>
      </c>
      <c r="AH27" s="170">
        <v>2</v>
      </c>
      <c r="AI27" s="170">
        <v>2</v>
      </c>
      <c r="AJ27" s="170">
        <v>1</v>
      </c>
      <c r="AK27" s="170">
        <v>1</v>
      </c>
      <c r="AL27" s="190">
        <f t="shared" ref="AL27:AL28" si="36">AVERAGE(AF27:AK27)</f>
        <v>1.6666666666666667</v>
      </c>
      <c r="AM27" s="169">
        <v>2</v>
      </c>
      <c r="AN27" s="170">
        <v>1</v>
      </c>
      <c r="AO27" s="170">
        <v>0</v>
      </c>
      <c r="AP27" s="170">
        <v>1</v>
      </c>
      <c r="AQ27" s="170">
        <v>1</v>
      </c>
      <c r="AR27" s="170">
        <v>2</v>
      </c>
      <c r="AS27" s="190">
        <f t="shared" ref="AS27:AS28" si="37">AVERAGE(AM27:AR27)</f>
        <v>1.1666666666666667</v>
      </c>
    </row>
    <row r="28" spans="1:45" ht="17">
      <c r="A28" s="123"/>
      <c r="B28" s="23"/>
      <c r="C28" s="119" t="s">
        <v>557</v>
      </c>
      <c r="D28" s="169">
        <v>-1</v>
      </c>
      <c r="E28" s="170">
        <v>-2</v>
      </c>
      <c r="F28" s="170">
        <v>-2</v>
      </c>
      <c r="G28" s="170">
        <v>-2</v>
      </c>
      <c r="H28" s="170">
        <v>0</v>
      </c>
      <c r="I28" s="170">
        <v>0</v>
      </c>
      <c r="J28" s="190">
        <f t="shared" si="32"/>
        <v>-1.1666666666666667</v>
      </c>
      <c r="K28" s="169">
        <v>2</v>
      </c>
      <c r="L28" s="170">
        <v>2</v>
      </c>
      <c r="M28" s="71" t="s">
        <v>552</v>
      </c>
      <c r="N28" s="170">
        <v>2</v>
      </c>
      <c r="O28" s="170">
        <v>2</v>
      </c>
      <c r="P28" s="170">
        <v>2</v>
      </c>
      <c r="Q28" s="190">
        <f t="shared" si="33"/>
        <v>2</v>
      </c>
      <c r="R28" s="169">
        <v>-2</v>
      </c>
      <c r="S28" s="170">
        <v>-2</v>
      </c>
      <c r="T28" s="170">
        <v>-2</v>
      </c>
      <c r="U28" s="170">
        <v>-2</v>
      </c>
      <c r="V28" s="170">
        <v>0</v>
      </c>
      <c r="W28" s="170">
        <v>0</v>
      </c>
      <c r="X28" s="190">
        <f t="shared" si="34"/>
        <v>-1.3333333333333333</v>
      </c>
      <c r="Y28" s="169">
        <v>1</v>
      </c>
      <c r="Z28" s="170">
        <v>1</v>
      </c>
      <c r="AA28" s="170">
        <v>1</v>
      </c>
      <c r="AB28" s="170">
        <v>1</v>
      </c>
      <c r="AC28" s="170">
        <v>1</v>
      </c>
      <c r="AD28" s="170">
        <v>1</v>
      </c>
      <c r="AE28" s="190">
        <f t="shared" si="35"/>
        <v>1</v>
      </c>
      <c r="AF28" s="169">
        <v>2</v>
      </c>
      <c r="AG28" s="170">
        <v>2</v>
      </c>
      <c r="AH28" s="170">
        <v>0</v>
      </c>
      <c r="AI28" s="170">
        <v>2</v>
      </c>
      <c r="AJ28" s="170">
        <v>2</v>
      </c>
      <c r="AK28" s="170">
        <v>2</v>
      </c>
      <c r="AL28" s="190">
        <f t="shared" si="36"/>
        <v>1.6666666666666667</v>
      </c>
      <c r="AM28" s="169">
        <v>1</v>
      </c>
      <c r="AN28" s="170">
        <v>0</v>
      </c>
      <c r="AO28" s="170">
        <v>0</v>
      </c>
      <c r="AP28" s="170">
        <v>2</v>
      </c>
      <c r="AQ28" s="170">
        <v>2</v>
      </c>
      <c r="AR28" s="170">
        <v>0</v>
      </c>
      <c r="AS28" s="190">
        <f t="shared" si="37"/>
        <v>0.83333333333333337</v>
      </c>
    </row>
    <row r="29" spans="1:45" ht="7" customHeight="1">
      <c r="A29" s="178"/>
      <c r="B29" s="179"/>
      <c r="C29" s="180"/>
      <c r="D29" s="181"/>
      <c r="E29" s="182"/>
      <c r="F29" s="182"/>
      <c r="G29" s="182"/>
      <c r="H29" s="182"/>
      <c r="I29" s="182"/>
      <c r="J29" s="183"/>
      <c r="K29" s="181"/>
      <c r="L29" s="182"/>
      <c r="M29" s="182"/>
      <c r="N29" s="182"/>
      <c r="O29" s="182"/>
      <c r="P29" s="182"/>
      <c r="Q29" s="183"/>
      <c r="R29" s="181"/>
      <c r="S29" s="182"/>
      <c r="T29" s="182"/>
      <c r="U29" s="182"/>
      <c r="V29" s="182"/>
      <c r="W29" s="182"/>
      <c r="X29" s="183"/>
      <c r="Y29" s="181"/>
      <c r="Z29" s="182"/>
      <c r="AA29" s="182"/>
      <c r="AB29" s="182"/>
      <c r="AC29" s="182"/>
      <c r="AD29" s="182"/>
      <c r="AE29" s="183"/>
      <c r="AF29" s="181"/>
      <c r="AG29" s="182"/>
      <c r="AH29" s="182"/>
      <c r="AI29" s="182"/>
      <c r="AJ29" s="182"/>
      <c r="AK29" s="182"/>
      <c r="AL29" s="183"/>
      <c r="AM29" s="181"/>
      <c r="AN29" s="182"/>
      <c r="AO29" s="182"/>
      <c r="AP29" s="182"/>
      <c r="AQ29" s="182"/>
      <c r="AR29" s="182"/>
      <c r="AS29" s="183"/>
    </row>
    <row r="30" spans="1:45" s="88" customFormat="1" ht="19">
      <c r="A30" s="124"/>
      <c r="B30" s="97"/>
      <c r="C30" s="122" t="s">
        <v>406</v>
      </c>
      <c r="D30" s="104">
        <f>SUM(D27:D29)</f>
        <v>-2</v>
      </c>
      <c r="E30" s="98">
        <f t="shared" ref="E30:L30" si="38">SUM(E27:E29)</f>
        <v>-4</v>
      </c>
      <c r="F30" s="98">
        <f t="shared" si="38"/>
        <v>-4</v>
      </c>
      <c r="G30" s="98">
        <f t="shared" si="38"/>
        <v>-4</v>
      </c>
      <c r="H30" s="98">
        <f t="shared" si="38"/>
        <v>-2</v>
      </c>
      <c r="I30" s="98">
        <f t="shared" si="38"/>
        <v>-2</v>
      </c>
      <c r="J30" s="194">
        <f>AVERAGE(D30:I30)</f>
        <v>-3</v>
      </c>
      <c r="K30" s="104">
        <f t="shared" si="38"/>
        <v>3</v>
      </c>
      <c r="L30" s="98">
        <f t="shared" si="38"/>
        <v>3</v>
      </c>
      <c r="M30" s="71" t="s">
        <v>552</v>
      </c>
      <c r="N30" s="98">
        <f t="shared" ref="N30:AR30" si="39">SUM(N27:N29)</f>
        <v>4</v>
      </c>
      <c r="O30" s="98">
        <f t="shared" si="39"/>
        <v>2</v>
      </c>
      <c r="P30" s="98">
        <f t="shared" si="39"/>
        <v>2</v>
      </c>
      <c r="Q30" s="194">
        <f>AVERAGE(K30:P30)</f>
        <v>2.8</v>
      </c>
      <c r="R30" s="104">
        <f t="shared" si="39"/>
        <v>-4</v>
      </c>
      <c r="S30" s="98">
        <f t="shared" si="39"/>
        <v>-4</v>
      </c>
      <c r="T30" s="98">
        <f t="shared" si="39"/>
        <v>-4</v>
      </c>
      <c r="U30" s="98">
        <f t="shared" si="39"/>
        <v>-4</v>
      </c>
      <c r="V30" s="98">
        <f t="shared" si="39"/>
        <v>-1</v>
      </c>
      <c r="W30" s="98">
        <f t="shared" si="39"/>
        <v>-1</v>
      </c>
      <c r="X30" s="194">
        <f>AVERAGE(R30:W30)</f>
        <v>-3</v>
      </c>
      <c r="Y30" s="104">
        <f t="shared" si="39"/>
        <v>1</v>
      </c>
      <c r="Z30" s="98">
        <f t="shared" si="39"/>
        <v>1</v>
      </c>
      <c r="AA30" s="98">
        <f t="shared" si="39"/>
        <v>1</v>
      </c>
      <c r="AB30" s="98">
        <f t="shared" si="39"/>
        <v>0</v>
      </c>
      <c r="AC30" s="98">
        <f t="shared" si="39"/>
        <v>0</v>
      </c>
      <c r="AD30" s="98">
        <f t="shared" si="39"/>
        <v>0</v>
      </c>
      <c r="AE30" s="194">
        <f>AVERAGE(Y30:AD30)</f>
        <v>0.5</v>
      </c>
      <c r="AF30" s="104">
        <f t="shared" si="39"/>
        <v>4</v>
      </c>
      <c r="AG30" s="98">
        <f t="shared" si="39"/>
        <v>4</v>
      </c>
      <c r="AH30" s="98">
        <f t="shared" si="39"/>
        <v>2</v>
      </c>
      <c r="AI30" s="98">
        <f t="shared" si="39"/>
        <v>4</v>
      </c>
      <c r="AJ30" s="98">
        <f t="shared" si="39"/>
        <v>3</v>
      </c>
      <c r="AK30" s="98">
        <f t="shared" si="39"/>
        <v>3</v>
      </c>
      <c r="AL30" s="193">
        <f>AVERAGE(AF30:AK30)</f>
        <v>3.3333333333333335</v>
      </c>
      <c r="AM30" s="104">
        <f t="shared" si="39"/>
        <v>3</v>
      </c>
      <c r="AN30" s="98">
        <f t="shared" si="39"/>
        <v>1</v>
      </c>
      <c r="AO30" s="98">
        <f t="shared" si="39"/>
        <v>0</v>
      </c>
      <c r="AP30" s="98">
        <f t="shared" si="39"/>
        <v>3</v>
      </c>
      <c r="AQ30" s="98">
        <f t="shared" si="39"/>
        <v>3</v>
      </c>
      <c r="AR30" s="98">
        <f t="shared" si="39"/>
        <v>2</v>
      </c>
      <c r="AS30" s="194">
        <f>AVERAGE(AM30:AR30)</f>
        <v>2</v>
      </c>
    </row>
    <row r="31" spans="1:45" ht="18">
      <c r="A31" s="114"/>
      <c r="B31" s="86"/>
      <c r="C31" s="115"/>
      <c r="D31" s="196"/>
      <c r="E31" s="197"/>
      <c r="F31" s="197"/>
      <c r="G31" s="197"/>
      <c r="H31" s="197"/>
      <c r="I31" s="197"/>
      <c r="J31" s="198"/>
      <c r="K31" s="196"/>
      <c r="L31" s="197"/>
      <c r="M31" s="82"/>
      <c r="N31" s="197"/>
      <c r="O31" s="197"/>
      <c r="P31" s="197"/>
      <c r="Q31" s="198"/>
      <c r="R31" s="196"/>
      <c r="S31" s="197"/>
      <c r="T31" s="197"/>
      <c r="U31" s="197"/>
      <c r="V31" s="197"/>
      <c r="W31" s="197"/>
      <c r="X31" s="198"/>
      <c r="Y31" s="196"/>
      <c r="Z31" s="197"/>
      <c r="AA31" s="197"/>
      <c r="AB31" s="197"/>
      <c r="AC31" s="197"/>
      <c r="AD31" s="197"/>
      <c r="AE31" s="198"/>
      <c r="AF31" s="196"/>
      <c r="AG31" s="197"/>
      <c r="AH31" s="197"/>
      <c r="AI31" s="197"/>
      <c r="AJ31" s="197"/>
      <c r="AK31" s="197"/>
      <c r="AL31" s="198"/>
      <c r="AM31" s="196"/>
      <c r="AN31" s="197"/>
      <c r="AO31" s="197"/>
      <c r="AP31" s="197"/>
      <c r="AQ31" s="197"/>
      <c r="AR31" s="197"/>
      <c r="AS31" s="198"/>
    </row>
    <row r="32" spans="1:45" s="96" customFormat="1" ht="23" thickBot="1">
      <c r="A32" s="125"/>
      <c r="B32" s="126"/>
      <c r="C32" s="127" t="s">
        <v>220</v>
      </c>
      <c r="D32" s="109">
        <f>SUM(D25,D30)</f>
        <v>-5</v>
      </c>
      <c r="E32" s="110">
        <f t="shared" ref="E32:AQ32" si="40">SUM(E25,E30)</f>
        <v>-7</v>
      </c>
      <c r="F32" s="110">
        <f t="shared" si="40"/>
        <v>-15</v>
      </c>
      <c r="G32" s="110">
        <f t="shared" si="40"/>
        <v>-12</v>
      </c>
      <c r="H32" s="110">
        <f t="shared" si="40"/>
        <v>-7</v>
      </c>
      <c r="I32" s="110">
        <f t="shared" ref="I32" si="41">SUM(I25,I30)</f>
        <v>-7</v>
      </c>
      <c r="J32" s="195">
        <f>AVERAGE(D32:I32)</f>
        <v>-8.8333333333333339</v>
      </c>
      <c r="K32" s="109">
        <f t="shared" si="40"/>
        <v>16</v>
      </c>
      <c r="L32" s="110">
        <f t="shared" si="40"/>
        <v>15</v>
      </c>
      <c r="M32" s="136" t="s">
        <v>552</v>
      </c>
      <c r="N32" s="110">
        <f t="shared" si="40"/>
        <v>20</v>
      </c>
      <c r="O32" s="110">
        <f t="shared" si="40"/>
        <v>15</v>
      </c>
      <c r="P32" s="110">
        <f t="shared" ref="P32" si="42">SUM(P25,P30)</f>
        <v>16</v>
      </c>
      <c r="Q32" s="195">
        <f>AVERAGE(K32:P32)</f>
        <v>16.399999999999999</v>
      </c>
      <c r="R32" s="109">
        <f t="shared" si="40"/>
        <v>-10</v>
      </c>
      <c r="S32" s="110">
        <f t="shared" si="40"/>
        <v>-4</v>
      </c>
      <c r="T32" s="110">
        <f t="shared" si="40"/>
        <v>-8</v>
      </c>
      <c r="U32" s="110">
        <f t="shared" si="40"/>
        <v>-10</v>
      </c>
      <c r="V32" s="110">
        <f t="shared" si="40"/>
        <v>3</v>
      </c>
      <c r="W32" s="110">
        <f t="shared" ref="W32" si="43">SUM(W25,W30)</f>
        <v>3</v>
      </c>
      <c r="X32" s="195">
        <f>AVERAGE(R32:W32)</f>
        <v>-4.333333333333333</v>
      </c>
      <c r="Y32" s="109">
        <f t="shared" si="40"/>
        <v>14</v>
      </c>
      <c r="Z32" s="110">
        <f t="shared" si="40"/>
        <v>12</v>
      </c>
      <c r="AA32" s="110">
        <f t="shared" si="40"/>
        <v>13</v>
      </c>
      <c r="AB32" s="110">
        <f t="shared" si="40"/>
        <v>7</v>
      </c>
      <c r="AC32" s="110">
        <f t="shared" si="40"/>
        <v>7</v>
      </c>
      <c r="AD32" s="110">
        <f t="shared" ref="AD32" si="44">SUM(AD25,AD30)</f>
        <v>7</v>
      </c>
      <c r="AE32" s="195">
        <f>AVERAGE(Y32:AD32)</f>
        <v>10</v>
      </c>
      <c r="AF32" s="109">
        <f t="shared" si="40"/>
        <v>17</v>
      </c>
      <c r="AG32" s="110">
        <f t="shared" si="40"/>
        <v>23</v>
      </c>
      <c r="AH32" s="110">
        <f t="shared" si="40"/>
        <v>17</v>
      </c>
      <c r="AI32" s="110">
        <f t="shared" si="40"/>
        <v>22</v>
      </c>
      <c r="AJ32" s="110">
        <f t="shared" si="40"/>
        <v>20</v>
      </c>
      <c r="AK32" s="110">
        <f t="shared" ref="AK32" si="45">SUM(AK25,AK30)</f>
        <v>20</v>
      </c>
      <c r="AL32" s="195">
        <f>AVERAGE(AF32:AK32)</f>
        <v>19.833333333333332</v>
      </c>
      <c r="AM32" s="109">
        <f t="shared" si="40"/>
        <v>17</v>
      </c>
      <c r="AN32" s="110">
        <f t="shared" si="40"/>
        <v>15</v>
      </c>
      <c r="AO32" s="110">
        <f t="shared" si="40"/>
        <v>13</v>
      </c>
      <c r="AP32" s="110">
        <f t="shared" si="40"/>
        <v>20</v>
      </c>
      <c r="AQ32" s="110">
        <f t="shared" si="40"/>
        <v>20</v>
      </c>
      <c r="AR32" s="110">
        <f t="shared" ref="AR32" si="46">SUM(AR25,AR30)</f>
        <v>17</v>
      </c>
      <c r="AS32" s="195">
        <f>AVERAGE(AM32:AR32)</f>
        <v>17</v>
      </c>
    </row>
    <row r="33" spans="1:45" ht="17" thickBot="1"/>
    <row r="34" spans="1:45" s="2" customFormat="1" ht="292" customHeight="1" thickBot="1">
      <c r="A34" s="137"/>
      <c r="B34" s="137"/>
      <c r="C34" s="138" t="s">
        <v>556</v>
      </c>
      <c r="D34" s="250" t="s">
        <v>576</v>
      </c>
      <c r="E34" s="251"/>
      <c r="F34" s="251"/>
      <c r="G34" s="251"/>
      <c r="H34" s="251"/>
      <c r="I34" s="251"/>
      <c r="J34" s="252"/>
      <c r="K34" s="250"/>
      <c r="L34" s="251"/>
      <c r="M34" s="251"/>
      <c r="N34" s="251"/>
      <c r="O34" s="251"/>
      <c r="P34" s="251"/>
      <c r="Q34" s="252"/>
      <c r="R34" s="250"/>
      <c r="S34" s="251"/>
      <c r="T34" s="251"/>
      <c r="U34" s="251"/>
      <c r="V34" s="251"/>
      <c r="W34" s="251"/>
      <c r="X34" s="252"/>
      <c r="Y34" s="250"/>
      <c r="Z34" s="251"/>
      <c r="AA34" s="251"/>
      <c r="AB34" s="251"/>
      <c r="AC34" s="251"/>
      <c r="AD34" s="251"/>
      <c r="AE34" s="252"/>
      <c r="AF34" s="250"/>
      <c r="AG34" s="251"/>
      <c r="AH34" s="251"/>
      <c r="AI34" s="251"/>
      <c r="AJ34" s="251"/>
      <c r="AK34" s="251"/>
      <c r="AL34" s="252"/>
      <c r="AM34" s="250"/>
      <c r="AN34" s="251"/>
      <c r="AO34" s="251"/>
      <c r="AP34" s="251"/>
      <c r="AQ34" s="251"/>
      <c r="AR34" s="251"/>
      <c r="AS34" s="252"/>
    </row>
  </sheetData>
  <mergeCells count="12">
    <mergeCell ref="AM2:AS2"/>
    <mergeCell ref="D34:J34"/>
    <mergeCell ref="K34:Q34"/>
    <mergeCell ref="R34:X34"/>
    <mergeCell ref="Y34:AE34"/>
    <mergeCell ref="AF34:AL34"/>
    <mergeCell ref="AM34:AS34"/>
    <mergeCell ref="D2:J2"/>
    <mergeCell ref="K2:Q2"/>
    <mergeCell ref="R2:X2"/>
    <mergeCell ref="Y2:AE2"/>
    <mergeCell ref="AF2:AL2"/>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B9F799-16E8-2947-9CBE-7AF7578FDF02}">
  <sheetPr>
    <tabColor rgb="FFFFC000"/>
  </sheetPr>
  <dimension ref="A1:AS34"/>
  <sheetViews>
    <sheetView workbookViewId="0"/>
  </sheetViews>
  <sheetFormatPr baseColWidth="10" defaultColWidth="10.83203125" defaultRowHeight="16"/>
  <cols>
    <col min="1" max="1" width="12.6640625" style="12" customWidth="1"/>
    <col min="2" max="2" width="10.83203125" style="12"/>
    <col min="3" max="3" width="28.33203125" style="12" customWidth="1"/>
    <col min="4" max="45" width="10.1640625" style="12" customWidth="1"/>
    <col min="46" max="16384" width="10.83203125" style="12"/>
  </cols>
  <sheetData>
    <row r="1" spans="1:45" ht="22" thickBot="1">
      <c r="A1" s="99" t="s">
        <v>640</v>
      </c>
    </row>
    <row r="2" spans="1:45" ht="22" thickBot="1">
      <c r="D2" s="247" t="s">
        <v>33</v>
      </c>
      <c r="E2" s="248"/>
      <c r="F2" s="248"/>
      <c r="G2" s="248"/>
      <c r="H2" s="248"/>
      <c r="I2" s="248"/>
      <c r="J2" s="249"/>
      <c r="K2" s="247" t="s">
        <v>32</v>
      </c>
      <c r="L2" s="248"/>
      <c r="M2" s="248"/>
      <c r="N2" s="248"/>
      <c r="O2" s="248"/>
      <c r="P2" s="248"/>
      <c r="Q2" s="249"/>
      <c r="R2" s="247" t="s">
        <v>141</v>
      </c>
      <c r="S2" s="248"/>
      <c r="T2" s="248"/>
      <c r="U2" s="248"/>
      <c r="V2" s="248"/>
      <c r="W2" s="248"/>
      <c r="X2" s="249"/>
      <c r="Y2" s="247" t="s">
        <v>133</v>
      </c>
      <c r="Z2" s="248"/>
      <c r="AA2" s="248"/>
      <c r="AB2" s="248"/>
      <c r="AC2" s="248"/>
      <c r="AD2" s="248"/>
      <c r="AE2" s="249"/>
      <c r="AF2" s="247" t="s">
        <v>449</v>
      </c>
      <c r="AG2" s="248"/>
      <c r="AH2" s="248"/>
      <c r="AI2" s="248"/>
      <c r="AJ2" s="248"/>
      <c r="AK2" s="248"/>
      <c r="AL2" s="249"/>
      <c r="AM2" s="247" t="s">
        <v>448</v>
      </c>
      <c r="AN2" s="248"/>
      <c r="AO2" s="248"/>
      <c r="AP2" s="248"/>
      <c r="AQ2" s="248"/>
      <c r="AR2" s="248"/>
      <c r="AS2" s="249"/>
    </row>
    <row r="3" spans="1:45" s="88" customFormat="1" ht="57">
      <c r="A3" s="111" t="s">
        <v>400</v>
      </c>
      <c r="B3" s="112" t="s">
        <v>401</v>
      </c>
      <c r="C3" s="113" t="s">
        <v>38</v>
      </c>
      <c r="D3" s="100" t="s">
        <v>442</v>
      </c>
      <c r="E3" s="87" t="s">
        <v>443</v>
      </c>
      <c r="F3" s="87" t="s">
        <v>444</v>
      </c>
      <c r="G3" s="87" t="s">
        <v>445</v>
      </c>
      <c r="H3" s="87" t="s">
        <v>446</v>
      </c>
      <c r="I3" s="87" t="s">
        <v>447</v>
      </c>
      <c r="J3" s="101" t="s">
        <v>551</v>
      </c>
      <c r="K3" s="100" t="s">
        <v>442</v>
      </c>
      <c r="L3" s="87" t="s">
        <v>443</v>
      </c>
      <c r="M3" s="87" t="s">
        <v>444</v>
      </c>
      <c r="N3" s="87" t="s">
        <v>445</v>
      </c>
      <c r="O3" s="87" t="s">
        <v>446</v>
      </c>
      <c r="P3" s="87" t="s">
        <v>447</v>
      </c>
      <c r="Q3" s="101" t="s">
        <v>551</v>
      </c>
      <c r="R3" s="100" t="s">
        <v>442</v>
      </c>
      <c r="S3" s="87" t="s">
        <v>443</v>
      </c>
      <c r="T3" s="87" t="s">
        <v>444</v>
      </c>
      <c r="U3" s="87" t="s">
        <v>445</v>
      </c>
      <c r="V3" s="87" t="s">
        <v>446</v>
      </c>
      <c r="W3" s="87" t="s">
        <v>447</v>
      </c>
      <c r="X3" s="101" t="s">
        <v>551</v>
      </c>
      <c r="Y3" s="100" t="s">
        <v>442</v>
      </c>
      <c r="Z3" s="87" t="s">
        <v>443</v>
      </c>
      <c r="AA3" s="87" t="s">
        <v>444</v>
      </c>
      <c r="AB3" s="87" t="s">
        <v>445</v>
      </c>
      <c r="AC3" s="87" t="s">
        <v>446</v>
      </c>
      <c r="AD3" s="87" t="s">
        <v>447</v>
      </c>
      <c r="AE3" s="101" t="s">
        <v>551</v>
      </c>
      <c r="AF3" s="100" t="s">
        <v>442</v>
      </c>
      <c r="AG3" s="87" t="s">
        <v>443</v>
      </c>
      <c r="AH3" s="87" t="s">
        <v>444</v>
      </c>
      <c r="AI3" s="87" t="s">
        <v>445</v>
      </c>
      <c r="AJ3" s="87" t="s">
        <v>446</v>
      </c>
      <c r="AK3" s="87" t="s">
        <v>447</v>
      </c>
      <c r="AL3" s="101" t="s">
        <v>551</v>
      </c>
      <c r="AM3" s="100" t="s">
        <v>442</v>
      </c>
      <c r="AN3" s="87" t="s">
        <v>443</v>
      </c>
      <c r="AO3" s="87" t="s">
        <v>444</v>
      </c>
      <c r="AP3" s="87" t="s">
        <v>445</v>
      </c>
      <c r="AQ3" s="87" t="s">
        <v>446</v>
      </c>
      <c r="AR3" s="87" t="s">
        <v>447</v>
      </c>
      <c r="AS3" s="101" t="s">
        <v>551</v>
      </c>
    </row>
    <row r="4" spans="1:45" ht="18">
      <c r="A4" s="114" t="s">
        <v>395</v>
      </c>
      <c r="B4" s="81"/>
      <c r="C4" s="115"/>
      <c r="D4" s="102"/>
      <c r="E4" s="82"/>
      <c r="F4" s="82"/>
      <c r="G4" s="82"/>
      <c r="H4" s="82"/>
      <c r="I4" s="82"/>
      <c r="J4" s="103"/>
      <c r="K4" s="102"/>
      <c r="L4" s="82"/>
      <c r="M4" s="82"/>
      <c r="N4" s="82"/>
      <c r="O4" s="82"/>
      <c r="P4" s="82"/>
      <c r="Q4" s="103"/>
      <c r="R4" s="102"/>
      <c r="S4" s="82"/>
      <c r="T4" s="82"/>
      <c r="U4" s="82"/>
      <c r="V4" s="82"/>
      <c r="W4" s="82"/>
      <c r="X4" s="103"/>
      <c r="Y4" s="102"/>
      <c r="Z4" s="82"/>
      <c r="AA4" s="82"/>
      <c r="AB4" s="82"/>
      <c r="AC4" s="82"/>
      <c r="AD4" s="82"/>
      <c r="AE4" s="103"/>
      <c r="AF4" s="102"/>
      <c r="AG4" s="82"/>
      <c r="AH4" s="82"/>
      <c r="AI4" s="82"/>
      <c r="AJ4" s="82"/>
      <c r="AK4" s="82"/>
      <c r="AL4" s="103"/>
      <c r="AM4" s="102"/>
      <c r="AN4" s="82"/>
      <c r="AO4" s="82"/>
      <c r="AP4" s="82"/>
      <c r="AQ4" s="82"/>
      <c r="AR4" s="82"/>
      <c r="AS4" s="103"/>
    </row>
    <row r="5" spans="1:45" ht="17">
      <c r="A5" s="116"/>
      <c r="B5" s="22" t="s">
        <v>396</v>
      </c>
      <c r="C5" s="117" t="s">
        <v>389</v>
      </c>
      <c r="D5" s="169">
        <v>0</v>
      </c>
      <c r="E5" s="170">
        <v>0</v>
      </c>
      <c r="F5" s="170">
        <v>0</v>
      </c>
      <c r="G5" s="170">
        <v>-2</v>
      </c>
      <c r="H5" s="170">
        <v>1</v>
      </c>
      <c r="I5" s="170">
        <v>1</v>
      </c>
      <c r="J5" s="131">
        <f>AVERAGE(D5:I5)</f>
        <v>0</v>
      </c>
      <c r="K5" s="169">
        <v>-2</v>
      </c>
      <c r="L5" s="170">
        <v>0</v>
      </c>
      <c r="M5" s="71" t="s">
        <v>552</v>
      </c>
      <c r="N5" s="170">
        <v>0</v>
      </c>
      <c r="O5" s="170">
        <v>0</v>
      </c>
      <c r="P5" s="170">
        <v>-1</v>
      </c>
      <c r="Q5" s="131">
        <f>AVERAGE(K5:P5)</f>
        <v>-0.6</v>
      </c>
      <c r="R5" s="169">
        <v>2</v>
      </c>
      <c r="S5" s="170">
        <v>0</v>
      </c>
      <c r="T5" s="170">
        <v>-2</v>
      </c>
      <c r="U5" s="170">
        <v>-1</v>
      </c>
      <c r="V5" s="170">
        <v>0</v>
      </c>
      <c r="W5" s="170">
        <v>0</v>
      </c>
      <c r="X5" s="131">
        <f>AVERAGE(R5:W5)</f>
        <v>-0.16666666666666666</v>
      </c>
      <c r="Y5" s="169">
        <v>1</v>
      </c>
      <c r="Z5" s="170">
        <v>-2</v>
      </c>
      <c r="AA5" s="170">
        <v>1</v>
      </c>
      <c r="AB5" s="170">
        <v>-1</v>
      </c>
      <c r="AC5" s="170">
        <v>0</v>
      </c>
      <c r="AD5" s="170">
        <v>0</v>
      </c>
      <c r="AE5" s="131">
        <f>AVERAGE(Y5:AD5)</f>
        <v>-0.16666666666666666</v>
      </c>
      <c r="AF5" s="169">
        <v>-2</v>
      </c>
      <c r="AG5" s="170">
        <v>0</v>
      </c>
      <c r="AH5" s="170">
        <v>-1</v>
      </c>
      <c r="AI5" s="170">
        <v>0</v>
      </c>
      <c r="AJ5" s="170">
        <v>1</v>
      </c>
      <c r="AK5" s="170">
        <v>0</v>
      </c>
      <c r="AL5" s="131">
        <f>AVERAGE(AF5:AK5)</f>
        <v>-0.33333333333333331</v>
      </c>
      <c r="AM5" s="169">
        <v>1</v>
      </c>
      <c r="AN5" s="170">
        <v>0</v>
      </c>
      <c r="AO5" s="170">
        <v>1</v>
      </c>
      <c r="AP5" s="170">
        <v>1</v>
      </c>
      <c r="AQ5" s="170">
        <v>1</v>
      </c>
      <c r="AR5" s="170">
        <v>0</v>
      </c>
      <c r="AS5" s="131">
        <f>AVERAGE(AM5:AR5)</f>
        <v>0.66666666666666663</v>
      </c>
    </row>
    <row r="6" spans="1:45" ht="17">
      <c r="A6" s="116"/>
      <c r="B6" s="22"/>
      <c r="C6" s="117" t="s">
        <v>390</v>
      </c>
      <c r="D6" s="169">
        <v>1</v>
      </c>
      <c r="E6" s="170">
        <v>0</v>
      </c>
      <c r="F6" s="170">
        <v>0</v>
      </c>
      <c r="G6" s="170">
        <v>0</v>
      </c>
      <c r="H6" s="170">
        <v>1</v>
      </c>
      <c r="I6" s="170">
        <v>0</v>
      </c>
      <c r="J6" s="131">
        <f t="shared" ref="J6:J9" si="0">AVERAGE(D6:I6)</f>
        <v>0.33333333333333331</v>
      </c>
      <c r="K6" s="169">
        <v>1</v>
      </c>
      <c r="L6" s="170">
        <v>1</v>
      </c>
      <c r="M6" s="71" t="s">
        <v>552</v>
      </c>
      <c r="N6" s="170">
        <v>0</v>
      </c>
      <c r="O6" s="170">
        <v>1</v>
      </c>
      <c r="P6" s="170">
        <v>0</v>
      </c>
      <c r="Q6" s="131">
        <f t="shared" ref="Q6:Q9" si="1">AVERAGE(K6:P6)</f>
        <v>0.6</v>
      </c>
      <c r="R6" s="169">
        <v>1</v>
      </c>
      <c r="S6" s="170">
        <v>1</v>
      </c>
      <c r="T6" s="170">
        <v>0</v>
      </c>
      <c r="U6" s="170">
        <v>0</v>
      </c>
      <c r="V6" s="170">
        <v>1</v>
      </c>
      <c r="W6" s="170">
        <v>0</v>
      </c>
      <c r="X6" s="131">
        <f t="shared" ref="X6:X9" si="2">AVERAGE(R6:W6)</f>
        <v>0.5</v>
      </c>
      <c r="Y6" s="169">
        <v>1</v>
      </c>
      <c r="Z6" s="170">
        <v>0</v>
      </c>
      <c r="AA6" s="170">
        <v>1</v>
      </c>
      <c r="AB6" s="170">
        <v>0</v>
      </c>
      <c r="AC6" s="170">
        <v>1</v>
      </c>
      <c r="AD6" s="170">
        <v>0</v>
      </c>
      <c r="AE6" s="131">
        <f t="shared" ref="AE6:AE9" si="3">AVERAGE(Y6:AD6)</f>
        <v>0.5</v>
      </c>
      <c r="AF6" s="169">
        <v>0</v>
      </c>
      <c r="AG6" s="170">
        <v>1</v>
      </c>
      <c r="AH6" s="170">
        <v>-1</v>
      </c>
      <c r="AI6" s="170">
        <v>1</v>
      </c>
      <c r="AJ6" s="170">
        <v>0</v>
      </c>
      <c r="AK6" s="170">
        <v>0</v>
      </c>
      <c r="AL6" s="131">
        <f t="shared" ref="AL6:AL9" si="4">AVERAGE(AF6:AK6)</f>
        <v>0.16666666666666666</v>
      </c>
      <c r="AM6" s="169">
        <v>1</v>
      </c>
      <c r="AN6" s="170">
        <v>-1</v>
      </c>
      <c r="AO6" s="170">
        <v>1</v>
      </c>
      <c r="AP6" s="170">
        <v>1</v>
      </c>
      <c r="AQ6" s="170">
        <v>1</v>
      </c>
      <c r="AR6" s="170">
        <v>1</v>
      </c>
      <c r="AS6" s="131">
        <f t="shared" ref="AS6:AS9" si="5">AVERAGE(AM6:AR6)</f>
        <v>0.66666666666666663</v>
      </c>
    </row>
    <row r="7" spans="1:45" ht="17">
      <c r="A7" s="116"/>
      <c r="B7" s="22"/>
      <c r="C7" s="117" t="s">
        <v>48</v>
      </c>
      <c r="D7" s="169">
        <v>1</v>
      </c>
      <c r="E7" s="170">
        <v>-2</v>
      </c>
      <c r="F7" s="170">
        <v>-2</v>
      </c>
      <c r="G7" s="170">
        <v>1</v>
      </c>
      <c r="H7" s="170">
        <v>-2</v>
      </c>
      <c r="I7" s="170">
        <v>-2</v>
      </c>
      <c r="J7" s="131">
        <f t="shared" si="0"/>
        <v>-1</v>
      </c>
      <c r="K7" s="169">
        <v>1</v>
      </c>
      <c r="L7" s="170">
        <v>0</v>
      </c>
      <c r="M7" s="71" t="s">
        <v>552</v>
      </c>
      <c r="N7" s="170">
        <v>1</v>
      </c>
      <c r="O7" s="170">
        <v>-2</v>
      </c>
      <c r="P7" s="170">
        <v>1</v>
      </c>
      <c r="Q7" s="131">
        <f t="shared" si="1"/>
        <v>0.2</v>
      </c>
      <c r="R7" s="169">
        <v>1</v>
      </c>
      <c r="S7" s="170">
        <v>-1</v>
      </c>
      <c r="T7" s="170">
        <v>1</v>
      </c>
      <c r="U7" s="170">
        <v>0</v>
      </c>
      <c r="V7" s="170">
        <v>1</v>
      </c>
      <c r="W7" s="170">
        <v>1</v>
      </c>
      <c r="X7" s="131">
        <f t="shared" si="2"/>
        <v>0.5</v>
      </c>
      <c r="Y7" s="169">
        <v>0</v>
      </c>
      <c r="Z7" s="170">
        <v>-1</v>
      </c>
      <c r="AA7" s="170">
        <v>0</v>
      </c>
      <c r="AB7" s="170">
        <v>-2</v>
      </c>
      <c r="AC7" s="170">
        <v>-1</v>
      </c>
      <c r="AD7" s="170">
        <v>-1</v>
      </c>
      <c r="AE7" s="131">
        <f t="shared" si="3"/>
        <v>-0.83333333333333337</v>
      </c>
      <c r="AF7" s="169">
        <v>1</v>
      </c>
      <c r="AG7" s="170">
        <v>1</v>
      </c>
      <c r="AH7" s="170">
        <v>0</v>
      </c>
      <c r="AI7" s="170">
        <v>2</v>
      </c>
      <c r="AJ7" s="170">
        <v>0</v>
      </c>
      <c r="AK7" s="170">
        <v>1</v>
      </c>
      <c r="AL7" s="131">
        <f t="shared" si="4"/>
        <v>0.83333333333333337</v>
      </c>
      <c r="AM7" s="169">
        <v>0</v>
      </c>
      <c r="AN7" s="170">
        <v>0</v>
      </c>
      <c r="AO7" s="170">
        <v>0</v>
      </c>
      <c r="AP7" s="170">
        <v>0</v>
      </c>
      <c r="AQ7" s="170">
        <v>-1</v>
      </c>
      <c r="AR7" s="170">
        <v>2</v>
      </c>
      <c r="AS7" s="131">
        <f t="shared" si="5"/>
        <v>0.16666666666666666</v>
      </c>
    </row>
    <row r="8" spans="1:45" ht="17">
      <c r="A8" s="116"/>
      <c r="B8" s="22"/>
      <c r="C8" s="117" t="s">
        <v>44</v>
      </c>
      <c r="D8" s="169">
        <v>1</v>
      </c>
      <c r="E8" s="170">
        <v>1</v>
      </c>
      <c r="F8" s="170">
        <v>1</v>
      </c>
      <c r="G8" s="170">
        <v>-2</v>
      </c>
      <c r="H8" s="170">
        <v>2</v>
      </c>
      <c r="I8" s="170">
        <v>1</v>
      </c>
      <c r="J8" s="131">
        <f t="shared" si="0"/>
        <v>0.66666666666666663</v>
      </c>
      <c r="K8" s="169">
        <v>1</v>
      </c>
      <c r="L8" s="170">
        <v>1</v>
      </c>
      <c r="M8" s="71" t="s">
        <v>552</v>
      </c>
      <c r="N8" s="170">
        <v>0</v>
      </c>
      <c r="O8" s="170">
        <v>-1</v>
      </c>
      <c r="P8" s="170">
        <v>-1</v>
      </c>
      <c r="Q8" s="131">
        <f t="shared" si="1"/>
        <v>0</v>
      </c>
      <c r="R8" s="169">
        <v>1</v>
      </c>
      <c r="S8" s="170">
        <v>-1</v>
      </c>
      <c r="T8" s="170">
        <v>-2</v>
      </c>
      <c r="U8" s="170">
        <v>-1</v>
      </c>
      <c r="V8" s="170">
        <v>-1</v>
      </c>
      <c r="W8" s="170">
        <v>-1</v>
      </c>
      <c r="X8" s="131">
        <f t="shared" si="2"/>
        <v>-0.83333333333333337</v>
      </c>
      <c r="Y8" s="169">
        <v>1</v>
      </c>
      <c r="Z8" s="170">
        <v>0</v>
      </c>
      <c r="AA8" s="170">
        <v>1</v>
      </c>
      <c r="AB8" s="170">
        <v>1</v>
      </c>
      <c r="AC8" s="170">
        <v>0</v>
      </c>
      <c r="AD8" s="170">
        <v>1</v>
      </c>
      <c r="AE8" s="131">
        <f t="shared" si="3"/>
        <v>0.66666666666666663</v>
      </c>
      <c r="AF8" s="169">
        <v>1</v>
      </c>
      <c r="AG8" s="170">
        <v>2</v>
      </c>
      <c r="AH8" s="170">
        <v>-1</v>
      </c>
      <c r="AI8" s="170">
        <v>1</v>
      </c>
      <c r="AJ8" s="170">
        <v>1</v>
      </c>
      <c r="AK8" s="170">
        <v>0</v>
      </c>
      <c r="AL8" s="131">
        <f t="shared" si="4"/>
        <v>0.66666666666666663</v>
      </c>
      <c r="AM8" s="169">
        <v>1</v>
      </c>
      <c r="AN8" s="170">
        <v>1</v>
      </c>
      <c r="AO8" s="170">
        <v>2</v>
      </c>
      <c r="AP8" s="170">
        <v>2</v>
      </c>
      <c r="AQ8" s="170">
        <v>1</v>
      </c>
      <c r="AR8" s="170">
        <v>0</v>
      </c>
      <c r="AS8" s="131">
        <f t="shared" si="5"/>
        <v>1.1666666666666667</v>
      </c>
    </row>
    <row r="9" spans="1:45" ht="17">
      <c r="A9" s="116"/>
      <c r="B9" s="22"/>
      <c r="C9" s="117" t="s">
        <v>194</v>
      </c>
      <c r="D9" s="169">
        <v>1</v>
      </c>
      <c r="E9" s="170">
        <v>0</v>
      </c>
      <c r="F9" s="170">
        <v>1</v>
      </c>
      <c r="G9" s="170">
        <v>-2</v>
      </c>
      <c r="H9" s="170">
        <v>2</v>
      </c>
      <c r="I9" s="170">
        <v>2</v>
      </c>
      <c r="J9" s="131">
        <f t="shared" si="0"/>
        <v>0.66666666666666663</v>
      </c>
      <c r="K9" s="169">
        <v>1</v>
      </c>
      <c r="L9" s="170">
        <v>0</v>
      </c>
      <c r="M9" s="71" t="s">
        <v>552</v>
      </c>
      <c r="N9" s="170">
        <v>0</v>
      </c>
      <c r="O9" s="170">
        <v>-1</v>
      </c>
      <c r="P9" s="170">
        <v>-1</v>
      </c>
      <c r="Q9" s="131">
        <f t="shared" si="1"/>
        <v>-0.2</v>
      </c>
      <c r="R9" s="169">
        <v>1</v>
      </c>
      <c r="S9" s="170">
        <v>-1</v>
      </c>
      <c r="T9" s="170">
        <v>-1</v>
      </c>
      <c r="U9" s="170">
        <v>-2</v>
      </c>
      <c r="V9" s="170">
        <v>-1</v>
      </c>
      <c r="W9" s="170">
        <v>-1</v>
      </c>
      <c r="X9" s="131">
        <f t="shared" si="2"/>
        <v>-0.83333333333333337</v>
      </c>
      <c r="Y9" s="169">
        <v>1</v>
      </c>
      <c r="Z9" s="170">
        <v>1</v>
      </c>
      <c r="AA9" s="170">
        <v>1</v>
      </c>
      <c r="AB9" s="170">
        <v>0</v>
      </c>
      <c r="AC9" s="170">
        <v>0</v>
      </c>
      <c r="AD9" s="170">
        <v>0</v>
      </c>
      <c r="AE9" s="131">
        <f t="shared" si="3"/>
        <v>0.5</v>
      </c>
      <c r="AF9" s="169">
        <v>1</v>
      </c>
      <c r="AG9" s="170">
        <v>2</v>
      </c>
      <c r="AH9" s="170">
        <v>-2</v>
      </c>
      <c r="AI9" s="170">
        <v>2</v>
      </c>
      <c r="AJ9" s="170">
        <v>1</v>
      </c>
      <c r="AK9" s="170">
        <v>0</v>
      </c>
      <c r="AL9" s="131">
        <f t="shared" si="4"/>
        <v>0.66666666666666663</v>
      </c>
      <c r="AM9" s="169">
        <v>2</v>
      </c>
      <c r="AN9" s="170">
        <v>2</v>
      </c>
      <c r="AO9" s="170">
        <v>2</v>
      </c>
      <c r="AP9" s="170">
        <v>1</v>
      </c>
      <c r="AQ9" s="170">
        <v>1</v>
      </c>
      <c r="AR9" s="170">
        <v>0</v>
      </c>
      <c r="AS9" s="131">
        <f t="shared" si="5"/>
        <v>1.3333333333333333</v>
      </c>
    </row>
    <row r="10" spans="1:45" ht="7" customHeight="1">
      <c r="A10" s="171"/>
      <c r="B10" s="172"/>
      <c r="C10" s="173"/>
      <c r="D10" s="174"/>
      <c r="E10" s="175"/>
      <c r="F10" s="175"/>
      <c r="G10" s="175"/>
      <c r="H10" s="175"/>
      <c r="I10" s="175"/>
      <c r="J10" s="176"/>
      <c r="K10" s="174"/>
      <c r="L10" s="175"/>
      <c r="M10" s="177"/>
      <c r="N10" s="175"/>
      <c r="O10" s="175"/>
      <c r="P10" s="175"/>
      <c r="Q10" s="176"/>
      <c r="R10" s="174"/>
      <c r="S10" s="175"/>
      <c r="T10" s="175"/>
      <c r="U10" s="175"/>
      <c r="V10" s="175"/>
      <c r="W10" s="175"/>
      <c r="X10" s="176"/>
      <c r="Y10" s="174"/>
      <c r="Z10" s="175"/>
      <c r="AA10" s="175"/>
      <c r="AB10" s="175"/>
      <c r="AC10" s="175"/>
      <c r="AD10" s="175"/>
      <c r="AE10" s="176"/>
      <c r="AF10" s="174"/>
      <c r="AG10" s="175"/>
      <c r="AH10" s="175"/>
      <c r="AI10" s="175"/>
      <c r="AJ10" s="175"/>
      <c r="AK10" s="175"/>
      <c r="AL10" s="176"/>
      <c r="AM10" s="174"/>
      <c r="AN10" s="175"/>
      <c r="AO10" s="175"/>
      <c r="AP10" s="175"/>
      <c r="AQ10" s="175"/>
      <c r="AR10" s="175"/>
      <c r="AS10" s="176"/>
    </row>
    <row r="11" spans="1:45" s="130" customFormat="1" ht="17">
      <c r="A11" s="116"/>
      <c r="B11" s="22"/>
      <c r="C11" s="119" t="s">
        <v>402</v>
      </c>
      <c r="D11" s="128">
        <f>SUM(D5:D10)</f>
        <v>4</v>
      </c>
      <c r="E11" s="129">
        <f t="shared" ref="E11:L11" si="6">SUM(E5:E10)</f>
        <v>-1</v>
      </c>
      <c r="F11" s="129">
        <f t="shared" si="6"/>
        <v>0</v>
      </c>
      <c r="G11" s="129">
        <f t="shared" si="6"/>
        <v>-5</v>
      </c>
      <c r="H11" s="129">
        <f t="shared" si="6"/>
        <v>4</v>
      </c>
      <c r="I11" s="129">
        <f t="shared" si="6"/>
        <v>2</v>
      </c>
      <c r="J11" s="132">
        <f>AVERAGE(D11:I11)</f>
        <v>0.66666666666666663</v>
      </c>
      <c r="K11" s="128">
        <f t="shared" si="6"/>
        <v>2</v>
      </c>
      <c r="L11" s="129">
        <f t="shared" si="6"/>
        <v>2</v>
      </c>
      <c r="M11" s="71" t="s">
        <v>552</v>
      </c>
      <c r="N11" s="129">
        <f t="shared" ref="N11:AR11" si="7">SUM(N5:N10)</f>
        <v>1</v>
      </c>
      <c r="O11" s="129">
        <f t="shared" si="7"/>
        <v>-3</v>
      </c>
      <c r="P11" s="129">
        <f t="shared" si="7"/>
        <v>-2</v>
      </c>
      <c r="Q11" s="132">
        <f>AVERAGE(K11:P11)</f>
        <v>0</v>
      </c>
      <c r="R11" s="128">
        <f t="shared" si="7"/>
        <v>6</v>
      </c>
      <c r="S11" s="129">
        <f t="shared" si="7"/>
        <v>-2</v>
      </c>
      <c r="T11" s="129">
        <f t="shared" si="7"/>
        <v>-4</v>
      </c>
      <c r="U11" s="129">
        <f t="shared" si="7"/>
        <v>-4</v>
      </c>
      <c r="V11" s="129">
        <f t="shared" si="7"/>
        <v>0</v>
      </c>
      <c r="W11" s="129">
        <f t="shared" si="7"/>
        <v>-1</v>
      </c>
      <c r="X11" s="132">
        <f>AVERAGE(R11:W11)</f>
        <v>-0.83333333333333337</v>
      </c>
      <c r="Y11" s="128">
        <f t="shared" si="7"/>
        <v>4</v>
      </c>
      <c r="Z11" s="129">
        <f t="shared" si="7"/>
        <v>-2</v>
      </c>
      <c r="AA11" s="129">
        <f t="shared" si="7"/>
        <v>4</v>
      </c>
      <c r="AB11" s="129">
        <f t="shared" si="7"/>
        <v>-2</v>
      </c>
      <c r="AC11" s="129">
        <f t="shared" si="7"/>
        <v>0</v>
      </c>
      <c r="AD11" s="129">
        <f t="shared" si="7"/>
        <v>0</v>
      </c>
      <c r="AE11" s="132">
        <f>AVERAGE(Y11:AD11)</f>
        <v>0.66666666666666663</v>
      </c>
      <c r="AF11" s="128">
        <f t="shared" si="7"/>
        <v>1</v>
      </c>
      <c r="AG11" s="129">
        <f t="shared" si="7"/>
        <v>6</v>
      </c>
      <c r="AH11" s="129">
        <f t="shared" si="7"/>
        <v>-5</v>
      </c>
      <c r="AI11" s="129">
        <f t="shared" si="7"/>
        <v>6</v>
      </c>
      <c r="AJ11" s="129">
        <f t="shared" si="7"/>
        <v>3</v>
      </c>
      <c r="AK11" s="129">
        <f t="shared" si="7"/>
        <v>1</v>
      </c>
      <c r="AL11" s="132">
        <f>AVERAGE(AF11:AK11)</f>
        <v>2</v>
      </c>
      <c r="AM11" s="128">
        <f t="shared" si="7"/>
        <v>5</v>
      </c>
      <c r="AN11" s="129">
        <f t="shared" si="7"/>
        <v>2</v>
      </c>
      <c r="AO11" s="129">
        <f t="shared" si="7"/>
        <v>6</v>
      </c>
      <c r="AP11" s="129">
        <f t="shared" si="7"/>
        <v>5</v>
      </c>
      <c r="AQ11" s="129">
        <f t="shared" si="7"/>
        <v>3</v>
      </c>
      <c r="AR11" s="129">
        <f t="shared" si="7"/>
        <v>3</v>
      </c>
      <c r="AS11" s="132">
        <f>AVERAGE(AM11:AR11)</f>
        <v>4</v>
      </c>
    </row>
    <row r="12" spans="1:45" ht="6" customHeight="1">
      <c r="A12" s="178"/>
      <c r="B12" s="179"/>
      <c r="C12" s="180"/>
      <c r="D12" s="181"/>
      <c r="E12" s="182"/>
      <c r="F12" s="182"/>
      <c r="G12" s="182"/>
      <c r="H12" s="182"/>
      <c r="I12" s="182"/>
      <c r="J12" s="183"/>
      <c r="K12" s="181"/>
      <c r="L12" s="182"/>
      <c r="M12" s="182"/>
      <c r="N12" s="182"/>
      <c r="O12" s="182"/>
      <c r="P12" s="182"/>
      <c r="Q12" s="183"/>
      <c r="R12" s="181"/>
      <c r="S12" s="182"/>
      <c r="T12" s="182"/>
      <c r="U12" s="182"/>
      <c r="V12" s="182"/>
      <c r="W12" s="182"/>
      <c r="X12" s="183"/>
      <c r="Y12" s="181"/>
      <c r="Z12" s="182"/>
      <c r="AA12" s="182"/>
      <c r="AB12" s="182"/>
      <c r="AC12" s="182"/>
      <c r="AD12" s="182"/>
      <c r="AE12" s="183"/>
      <c r="AF12" s="181"/>
      <c r="AG12" s="182"/>
      <c r="AH12" s="182"/>
      <c r="AI12" s="182"/>
      <c r="AJ12" s="182"/>
      <c r="AK12" s="182"/>
      <c r="AL12" s="183"/>
      <c r="AM12" s="181"/>
      <c r="AN12" s="182"/>
      <c r="AO12" s="182"/>
      <c r="AP12" s="182"/>
      <c r="AQ12" s="182"/>
      <c r="AR12" s="182"/>
      <c r="AS12" s="183"/>
    </row>
    <row r="13" spans="1:45" ht="17">
      <c r="A13" s="116"/>
      <c r="B13" s="22" t="s">
        <v>397</v>
      </c>
      <c r="C13" s="117" t="s">
        <v>427</v>
      </c>
      <c r="D13" s="169">
        <v>0</v>
      </c>
      <c r="E13" s="170">
        <v>0</v>
      </c>
      <c r="F13" s="170">
        <v>0</v>
      </c>
      <c r="G13" s="170">
        <v>-1</v>
      </c>
      <c r="H13" s="170">
        <v>0</v>
      </c>
      <c r="I13" s="170">
        <v>2</v>
      </c>
      <c r="J13" s="131">
        <f t="shared" ref="J13:J15" si="8">AVERAGE(D13:I13)</f>
        <v>0.16666666666666666</v>
      </c>
      <c r="K13" s="169">
        <v>0</v>
      </c>
      <c r="L13" s="170">
        <v>0</v>
      </c>
      <c r="M13" s="71" t="s">
        <v>552</v>
      </c>
      <c r="N13" s="170">
        <v>0</v>
      </c>
      <c r="O13" s="170">
        <v>0</v>
      </c>
      <c r="P13" s="170">
        <v>0</v>
      </c>
      <c r="Q13" s="131">
        <f t="shared" ref="Q13:Q15" si="9">AVERAGE(K13:P13)</f>
        <v>0</v>
      </c>
      <c r="R13" s="169">
        <v>1</v>
      </c>
      <c r="S13" s="170">
        <v>1</v>
      </c>
      <c r="T13" s="170">
        <v>1</v>
      </c>
      <c r="U13" s="170">
        <v>0</v>
      </c>
      <c r="V13" s="170">
        <v>1</v>
      </c>
      <c r="W13" s="170">
        <v>1</v>
      </c>
      <c r="X13" s="131">
        <f t="shared" ref="X13:X15" si="10">AVERAGE(R13:W13)</f>
        <v>0.83333333333333337</v>
      </c>
      <c r="Y13" s="169">
        <v>0</v>
      </c>
      <c r="Z13" s="170">
        <v>0</v>
      </c>
      <c r="AA13" s="170">
        <v>2</v>
      </c>
      <c r="AB13" s="170">
        <v>-1</v>
      </c>
      <c r="AC13" s="170">
        <v>-1</v>
      </c>
      <c r="AD13" s="170">
        <v>0</v>
      </c>
      <c r="AE13" s="131">
        <f t="shared" ref="AE13:AE15" si="11">AVERAGE(Y13:AD13)</f>
        <v>0</v>
      </c>
      <c r="AF13" s="169">
        <v>0</v>
      </c>
      <c r="AG13" s="170">
        <v>1</v>
      </c>
      <c r="AH13" s="170">
        <v>1</v>
      </c>
      <c r="AI13" s="170">
        <v>1</v>
      </c>
      <c r="AJ13" s="170">
        <v>0</v>
      </c>
      <c r="AK13" s="170">
        <v>1</v>
      </c>
      <c r="AL13" s="131">
        <f t="shared" ref="AL13:AL15" si="12">AVERAGE(AF13:AK13)</f>
        <v>0.66666666666666663</v>
      </c>
      <c r="AM13" s="169">
        <v>1</v>
      </c>
      <c r="AN13" s="170">
        <v>1</v>
      </c>
      <c r="AO13" s="170">
        <v>1</v>
      </c>
      <c r="AP13" s="170">
        <v>0</v>
      </c>
      <c r="AQ13" s="170">
        <v>1</v>
      </c>
      <c r="AR13" s="170">
        <v>2</v>
      </c>
      <c r="AS13" s="131">
        <f t="shared" ref="AS13:AS15" si="13">AVERAGE(AM13:AR13)</f>
        <v>1</v>
      </c>
    </row>
    <row r="14" spans="1:45" ht="17">
      <c r="A14" s="116"/>
      <c r="B14" s="22"/>
      <c r="C14" s="117" t="s">
        <v>54</v>
      </c>
      <c r="D14" s="169">
        <v>0</v>
      </c>
      <c r="E14" s="170">
        <v>0</v>
      </c>
      <c r="F14" s="170">
        <v>0</v>
      </c>
      <c r="G14" s="170">
        <v>0</v>
      </c>
      <c r="H14" s="170">
        <v>0</v>
      </c>
      <c r="I14" s="170">
        <v>0</v>
      </c>
      <c r="J14" s="131">
        <f t="shared" si="8"/>
        <v>0</v>
      </c>
      <c r="K14" s="169">
        <v>1</v>
      </c>
      <c r="L14" s="170">
        <v>0</v>
      </c>
      <c r="M14" s="71" t="s">
        <v>552</v>
      </c>
      <c r="N14" s="170">
        <v>-1</v>
      </c>
      <c r="O14" s="170">
        <v>-1</v>
      </c>
      <c r="P14" s="170">
        <v>0</v>
      </c>
      <c r="Q14" s="131">
        <f t="shared" si="9"/>
        <v>-0.2</v>
      </c>
      <c r="R14" s="169">
        <v>0</v>
      </c>
      <c r="S14" s="170">
        <v>1</v>
      </c>
      <c r="T14" s="170">
        <v>1</v>
      </c>
      <c r="U14" s="170">
        <v>-1</v>
      </c>
      <c r="V14" s="170">
        <v>0</v>
      </c>
      <c r="W14" s="170">
        <v>1</v>
      </c>
      <c r="X14" s="131">
        <f t="shared" si="10"/>
        <v>0.33333333333333331</v>
      </c>
      <c r="Y14" s="169">
        <v>1</v>
      </c>
      <c r="Z14" s="170">
        <v>0</v>
      </c>
      <c r="AA14" s="170">
        <v>2</v>
      </c>
      <c r="AB14" s="170">
        <v>-1</v>
      </c>
      <c r="AC14" s="170">
        <v>0</v>
      </c>
      <c r="AD14" s="170">
        <v>0</v>
      </c>
      <c r="AE14" s="131">
        <f t="shared" si="11"/>
        <v>0.33333333333333331</v>
      </c>
      <c r="AF14" s="169">
        <v>0</v>
      </c>
      <c r="AG14" s="170">
        <v>1</v>
      </c>
      <c r="AH14" s="170">
        <v>1</v>
      </c>
      <c r="AI14" s="170">
        <v>2</v>
      </c>
      <c r="AJ14" s="170">
        <v>0</v>
      </c>
      <c r="AK14" s="170">
        <v>1</v>
      </c>
      <c r="AL14" s="131">
        <f t="shared" si="12"/>
        <v>0.83333333333333337</v>
      </c>
      <c r="AM14" s="169">
        <v>2</v>
      </c>
      <c r="AN14" s="170">
        <v>0</v>
      </c>
      <c r="AO14" s="170">
        <v>2</v>
      </c>
      <c r="AP14" s="170">
        <v>0</v>
      </c>
      <c r="AQ14" s="170">
        <v>0</v>
      </c>
      <c r="AR14" s="170">
        <v>1</v>
      </c>
      <c r="AS14" s="131">
        <f t="shared" si="13"/>
        <v>0.83333333333333337</v>
      </c>
    </row>
    <row r="15" spans="1:45" ht="17">
      <c r="A15" s="116"/>
      <c r="B15" s="22"/>
      <c r="C15" s="117" t="s">
        <v>391</v>
      </c>
      <c r="D15" s="169">
        <v>0</v>
      </c>
      <c r="E15" s="170">
        <v>-1</v>
      </c>
      <c r="F15" s="170">
        <v>-2</v>
      </c>
      <c r="G15" s="170">
        <v>1</v>
      </c>
      <c r="H15" s="170">
        <v>-2</v>
      </c>
      <c r="I15" s="170">
        <v>-1</v>
      </c>
      <c r="J15" s="131">
        <f t="shared" si="8"/>
        <v>-0.83333333333333337</v>
      </c>
      <c r="K15" s="169">
        <v>0</v>
      </c>
      <c r="L15" s="170">
        <v>-1</v>
      </c>
      <c r="M15" s="71" t="s">
        <v>552</v>
      </c>
      <c r="N15" s="170">
        <v>0</v>
      </c>
      <c r="O15" s="170">
        <v>-2</v>
      </c>
      <c r="P15" s="170">
        <v>0</v>
      </c>
      <c r="Q15" s="131">
        <f t="shared" si="9"/>
        <v>-0.6</v>
      </c>
      <c r="R15" s="169">
        <v>0</v>
      </c>
      <c r="S15" s="170">
        <v>0</v>
      </c>
      <c r="T15" s="170">
        <v>0</v>
      </c>
      <c r="U15" s="170">
        <v>0</v>
      </c>
      <c r="V15" s="170">
        <v>-1</v>
      </c>
      <c r="W15" s="170">
        <v>-1</v>
      </c>
      <c r="X15" s="131">
        <f t="shared" si="10"/>
        <v>-0.33333333333333331</v>
      </c>
      <c r="Y15" s="169">
        <v>-1</v>
      </c>
      <c r="Z15" s="170">
        <v>-1</v>
      </c>
      <c r="AA15" s="170">
        <v>0</v>
      </c>
      <c r="AB15" s="170">
        <v>-2</v>
      </c>
      <c r="AC15" s="170">
        <v>-2</v>
      </c>
      <c r="AD15" s="170">
        <v>-1</v>
      </c>
      <c r="AE15" s="131">
        <f t="shared" si="11"/>
        <v>-1.1666666666666667</v>
      </c>
      <c r="AF15" s="169">
        <v>0</v>
      </c>
      <c r="AG15" s="170">
        <v>2</v>
      </c>
      <c r="AH15" s="170">
        <v>1</v>
      </c>
      <c r="AI15" s="170">
        <v>0</v>
      </c>
      <c r="AJ15" s="170">
        <v>-1</v>
      </c>
      <c r="AK15" s="170">
        <v>0</v>
      </c>
      <c r="AL15" s="131">
        <f t="shared" si="12"/>
        <v>0.33333333333333331</v>
      </c>
      <c r="AM15" s="169">
        <v>2</v>
      </c>
      <c r="AN15" s="170">
        <v>0</v>
      </c>
      <c r="AO15" s="170">
        <v>0</v>
      </c>
      <c r="AP15" s="170">
        <v>0</v>
      </c>
      <c r="AQ15" s="170">
        <v>0</v>
      </c>
      <c r="AR15" s="170">
        <v>2</v>
      </c>
      <c r="AS15" s="131">
        <f t="shared" si="13"/>
        <v>0.66666666666666663</v>
      </c>
    </row>
    <row r="16" spans="1:45" ht="6" customHeight="1">
      <c r="A16" s="171"/>
      <c r="B16" s="172"/>
      <c r="C16" s="184"/>
      <c r="D16" s="174"/>
      <c r="E16" s="175"/>
      <c r="F16" s="175"/>
      <c r="G16" s="175"/>
      <c r="H16" s="175"/>
      <c r="I16" s="175"/>
      <c r="J16" s="176"/>
      <c r="K16" s="174"/>
      <c r="L16" s="175"/>
      <c r="M16" s="175"/>
      <c r="N16" s="175"/>
      <c r="O16" s="175"/>
      <c r="P16" s="175"/>
      <c r="Q16" s="176"/>
      <c r="R16" s="174"/>
      <c r="S16" s="175"/>
      <c r="T16" s="175"/>
      <c r="U16" s="175"/>
      <c r="V16" s="175"/>
      <c r="W16" s="175"/>
      <c r="X16" s="176"/>
      <c r="Y16" s="174"/>
      <c r="Z16" s="175"/>
      <c r="AA16" s="175"/>
      <c r="AB16" s="175"/>
      <c r="AC16" s="175"/>
      <c r="AD16" s="175"/>
      <c r="AE16" s="176"/>
      <c r="AF16" s="174"/>
      <c r="AG16" s="175"/>
      <c r="AH16" s="175"/>
      <c r="AI16" s="175"/>
      <c r="AJ16" s="175"/>
      <c r="AK16" s="175"/>
      <c r="AL16" s="176"/>
      <c r="AM16" s="174"/>
      <c r="AN16" s="175"/>
      <c r="AO16" s="175"/>
      <c r="AP16" s="175"/>
      <c r="AQ16" s="175"/>
      <c r="AR16" s="175"/>
      <c r="AS16" s="176"/>
    </row>
    <row r="17" spans="1:45" ht="17">
      <c r="A17" s="116"/>
      <c r="B17" s="22"/>
      <c r="C17" s="119" t="s">
        <v>403</v>
      </c>
      <c r="D17" s="128">
        <f>SUM(D13:D16)</f>
        <v>0</v>
      </c>
      <c r="E17" s="129">
        <f t="shared" ref="E17:L17" si="14">SUM(E13:E16)</f>
        <v>-1</v>
      </c>
      <c r="F17" s="129">
        <f t="shared" si="14"/>
        <v>-2</v>
      </c>
      <c r="G17" s="129">
        <f t="shared" si="14"/>
        <v>0</v>
      </c>
      <c r="H17" s="129">
        <f t="shared" si="14"/>
        <v>-2</v>
      </c>
      <c r="I17" s="129">
        <f t="shared" si="14"/>
        <v>1</v>
      </c>
      <c r="J17" s="132">
        <f>AVERAGE(D17:I17)</f>
        <v>-0.66666666666666663</v>
      </c>
      <c r="K17" s="128">
        <f t="shared" si="14"/>
        <v>1</v>
      </c>
      <c r="L17" s="129">
        <f t="shared" si="14"/>
        <v>-1</v>
      </c>
      <c r="M17" s="71" t="s">
        <v>552</v>
      </c>
      <c r="N17" s="129">
        <f t="shared" ref="N17:AR17" si="15">SUM(N13:N16)</f>
        <v>-1</v>
      </c>
      <c r="O17" s="129">
        <f t="shared" si="15"/>
        <v>-3</v>
      </c>
      <c r="P17" s="129">
        <f t="shared" si="15"/>
        <v>0</v>
      </c>
      <c r="Q17" s="132">
        <f>AVERAGE(K17:P17)</f>
        <v>-0.8</v>
      </c>
      <c r="R17" s="128">
        <f t="shared" si="15"/>
        <v>1</v>
      </c>
      <c r="S17" s="129">
        <f t="shared" si="15"/>
        <v>2</v>
      </c>
      <c r="T17" s="129">
        <f t="shared" si="15"/>
        <v>2</v>
      </c>
      <c r="U17" s="129">
        <f t="shared" si="15"/>
        <v>-1</v>
      </c>
      <c r="V17" s="129">
        <f t="shared" si="15"/>
        <v>0</v>
      </c>
      <c r="W17" s="129">
        <f t="shared" si="15"/>
        <v>1</v>
      </c>
      <c r="X17" s="132">
        <f>AVERAGE(R17:W17)</f>
        <v>0.83333333333333337</v>
      </c>
      <c r="Y17" s="128">
        <f t="shared" si="15"/>
        <v>0</v>
      </c>
      <c r="Z17" s="129">
        <f t="shared" si="15"/>
        <v>-1</v>
      </c>
      <c r="AA17" s="129">
        <f t="shared" si="15"/>
        <v>4</v>
      </c>
      <c r="AB17" s="129">
        <f t="shared" si="15"/>
        <v>-4</v>
      </c>
      <c r="AC17" s="129">
        <f t="shared" si="15"/>
        <v>-3</v>
      </c>
      <c r="AD17" s="129">
        <f t="shared" si="15"/>
        <v>-1</v>
      </c>
      <c r="AE17" s="132">
        <f>AVERAGE(Y17:AD17)</f>
        <v>-0.83333333333333337</v>
      </c>
      <c r="AF17" s="128">
        <f t="shared" si="15"/>
        <v>0</v>
      </c>
      <c r="AG17" s="129">
        <f t="shared" si="15"/>
        <v>4</v>
      </c>
      <c r="AH17" s="129">
        <f t="shared" si="15"/>
        <v>3</v>
      </c>
      <c r="AI17" s="129">
        <f t="shared" si="15"/>
        <v>3</v>
      </c>
      <c r="AJ17" s="129">
        <f t="shared" si="15"/>
        <v>-1</v>
      </c>
      <c r="AK17" s="129">
        <f t="shared" si="15"/>
        <v>2</v>
      </c>
      <c r="AL17" s="132">
        <f>AVERAGE(AF17:AK17)</f>
        <v>1.8333333333333333</v>
      </c>
      <c r="AM17" s="128">
        <f t="shared" si="15"/>
        <v>5</v>
      </c>
      <c r="AN17" s="129">
        <f t="shared" si="15"/>
        <v>1</v>
      </c>
      <c r="AO17" s="129">
        <f t="shared" si="15"/>
        <v>3</v>
      </c>
      <c r="AP17" s="129">
        <f t="shared" si="15"/>
        <v>0</v>
      </c>
      <c r="AQ17" s="129">
        <f t="shared" si="15"/>
        <v>1</v>
      </c>
      <c r="AR17" s="129">
        <f t="shared" si="15"/>
        <v>5</v>
      </c>
      <c r="AS17" s="132">
        <f>AVERAGE(AM17:AR17)</f>
        <v>2.5</v>
      </c>
    </row>
    <row r="18" spans="1:45" ht="6" customHeight="1">
      <c r="A18" s="178"/>
      <c r="B18" s="179"/>
      <c r="C18" s="180"/>
      <c r="D18" s="181"/>
      <c r="E18" s="182"/>
      <c r="F18" s="182"/>
      <c r="G18" s="182"/>
      <c r="H18" s="182"/>
      <c r="I18" s="182"/>
      <c r="J18" s="183"/>
      <c r="K18" s="181"/>
      <c r="L18" s="182"/>
      <c r="M18" s="182"/>
      <c r="N18" s="182"/>
      <c r="O18" s="182"/>
      <c r="P18" s="182"/>
      <c r="Q18" s="183"/>
      <c r="R18" s="181"/>
      <c r="S18" s="182"/>
      <c r="T18" s="182"/>
      <c r="U18" s="182"/>
      <c r="V18" s="182"/>
      <c r="W18" s="182"/>
      <c r="X18" s="183"/>
      <c r="Y18" s="181"/>
      <c r="Z18" s="182"/>
      <c r="AA18" s="182"/>
      <c r="AB18" s="182"/>
      <c r="AC18" s="182"/>
      <c r="AD18" s="182"/>
      <c r="AE18" s="183"/>
      <c r="AF18" s="181"/>
      <c r="AG18" s="182"/>
      <c r="AH18" s="182"/>
      <c r="AI18" s="182"/>
      <c r="AJ18" s="182"/>
      <c r="AK18" s="182"/>
      <c r="AL18" s="183"/>
      <c r="AM18" s="181"/>
      <c r="AN18" s="182"/>
      <c r="AO18" s="182"/>
      <c r="AP18" s="182"/>
      <c r="AQ18" s="182"/>
      <c r="AR18" s="182"/>
      <c r="AS18" s="183"/>
    </row>
    <row r="19" spans="1:45" ht="17">
      <c r="A19" s="116"/>
      <c r="B19" s="22" t="s">
        <v>58</v>
      </c>
      <c r="C19" s="119" t="s">
        <v>392</v>
      </c>
      <c r="D19" s="169">
        <v>1</v>
      </c>
      <c r="E19" s="170">
        <v>0</v>
      </c>
      <c r="F19" s="170">
        <v>0</v>
      </c>
      <c r="G19" s="170">
        <v>-1</v>
      </c>
      <c r="H19" s="170">
        <v>0</v>
      </c>
      <c r="I19" s="170">
        <v>1</v>
      </c>
      <c r="J19" s="131">
        <f t="shared" ref="J19:J21" si="16">AVERAGE(D19:I19)</f>
        <v>0.16666666666666666</v>
      </c>
      <c r="K19" s="169">
        <v>1</v>
      </c>
      <c r="L19" s="170">
        <v>0</v>
      </c>
      <c r="M19" s="71" t="s">
        <v>552</v>
      </c>
      <c r="N19" s="170">
        <v>0</v>
      </c>
      <c r="O19" s="170">
        <v>0</v>
      </c>
      <c r="P19" s="170">
        <v>0</v>
      </c>
      <c r="Q19" s="131">
        <f t="shared" ref="Q19:Q21" si="17">AVERAGE(K19:P19)</f>
        <v>0.2</v>
      </c>
      <c r="R19" s="169">
        <v>1</v>
      </c>
      <c r="S19" s="170">
        <v>0</v>
      </c>
      <c r="T19" s="170">
        <v>1</v>
      </c>
      <c r="U19" s="170">
        <v>-1</v>
      </c>
      <c r="V19" s="170">
        <v>0</v>
      </c>
      <c r="W19" s="170">
        <v>0</v>
      </c>
      <c r="X19" s="131">
        <f t="shared" ref="X19:X21" si="18">AVERAGE(R19:W19)</f>
        <v>0.16666666666666666</v>
      </c>
      <c r="Y19" s="169">
        <v>0</v>
      </c>
      <c r="Z19" s="170">
        <v>-1</v>
      </c>
      <c r="AA19" s="170">
        <v>1</v>
      </c>
      <c r="AB19" s="170">
        <v>-1</v>
      </c>
      <c r="AC19" s="170">
        <v>0</v>
      </c>
      <c r="AD19" s="170">
        <v>0</v>
      </c>
      <c r="AE19" s="131">
        <f t="shared" ref="AE19:AE21" si="19">AVERAGE(Y19:AD19)</f>
        <v>-0.16666666666666666</v>
      </c>
      <c r="AF19" s="169">
        <v>0</v>
      </c>
      <c r="AG19" s="170">
        <v>2</v>
      </c>
      <c r="AH19" s="170">
        <v>1</v>
      </c>
      <c r="AI19" s="170">
        <v>1</v>
      </c>
      <c r="AJ19" s="170">
        <v>0</v>
      </c>
      <c r="AK19" s="170">
        <v>0</v>
      </c>
      <c r="AL19" s="131">
        <f t="shared" ref="AL19:AL21" si="20">AVERAGE(AF19:AK19)</f>
        <v>0.66666666666666663</v>
      </c>
      <c r="AM19" s="169">
        <v>1</v>
      </c>
      <c r="AN19" s="170">
        <v>0</v>
      </c>
      <c r="AO19" s="170">
        <v>2</v>
      </c>
      <c r="AP19" s="170">
        <v>1</v>
      </c>
      <c r="AQ19" s="170">
        <v>1</v>
      </c>
      <c r="AR19" s="170">
        <v>1</v>
      </c>
      <c r="AS19" s="131">
        <f t="shared" ref="AS19:AS21" si="21">AVERAGE(AM19:AR19)</f>
        <v>1</v>
      </c>
    </row>
    <row r="20" spans="1:45" ht="17">
      <c r="A20" s="116"/>
      <c r="B20" s="22"/>
      <c r="C20" s="119" t="s">
        <v>393</v>
      </c>
      <c r="D20" s="169">
        <v>2</v>
      </c>
      <c r="E20" s="170">
        <v>0</v>
      </c>
      <c r="F20" s="170">
        <v>-1</v>
      </c>
      <c r="G20" s="170">
        <v>0</v>
      </c>
      <c r="H20" s="170">
        <v>-1</v>
      </c>
      <c r="I20" s="170">
        <v>0</v>
      </c>
      <c r="J20" s="131">
        <f t="shared" si="16"/>
        <v>0</v>
      </c>
      <c r="K20" s="169">
        <v>0</v>
      </c>
      <c r="L20" s="170">
        <v>1</v>
      </c>
      <c r="M20" s="71" t="s">
        <v>552</v>
      </c>
      <c r="N20" s="170">
        <v>1</v>
      </c>
      <c r="O20" s="170">
        <v>0</v>
      </c>
      <c r="P20" s="170">
        <v>1</v>
      </c>
      <c r="Q20" s="131">
        <f t="shared" si="17"/>
        <v>0.6</v>
      </c>
      <c r="R20" s="169">
        <v>1</v>
      </c>
      <c r="S20" s="170">
        <v>0</v>
      </c>
      <c r="T20" s="170">
        <v>0</v>
      </c>
      <c r="U20" s="170">
        <v>0</v>
      </c>
      <c r="V20" s="170">
        <v>0</v>
      </c>
      <c r="W20" s="170">
        <v>0</v>
      </c>
      <c r="X20" s="131">
        <f t="shared" si="18"/>
        <v>0.16666666666666666</v>
      </c>
      <c r="Y20" s="169">
        <v>1</v>
      </c>
      <c r="Z20" s="170">
        <v>0</v>
      </c>
      <c r="AA20" s="170">
        <v>2</v>
      </c>
      <c r="AB20" s="170">
        <v>0</v>
      </c>
      <c r="AC20" s="170">
        <v>0</v>
      </c>
      <c r="AD20" s="170">
        <v>0</v>
      </c>
      <c r="AE20" s="131">
        <f t="shared" si="19"/>
        <v>0.5</v>
      </c>
      <c r="AF20" s="169">
        <v>1</v>
      </c>
      <c r="AG20" s="170">
        <v>1</v>
      </c>
      <c r="AH20" s="170">
        <v>1</v>
      </c>
      <c r="AI20" s="170">
        <v>1</v>
      </c>
      <c r="AJ20" s="170">
        <v>0</v>
      </c>
      <c r="AK20" s="170">
        <v>0</v>
      </c>
      <c r="AL20" s="131">
        <f t="shared" si="20"/>
        <v>0.66666666666666663</v>
      </c>
      <c r="AM20" s="169">
        <v>1</v>
      </c>
      <c r="AN20" s="170">
        <v>0</v>
      </c>
      <c r="AO20" s="170">
        <v>2</v>
      </c>
      <c r="AP20" s="170">
        <v>1</v>
      </c>
      <c r="AQ20" s="170">
        <v>1</v>
      </c>
      <c r="AR20" s="170">
        <v>1</v>
      </c>
      <c r="AS20" s="131">
        <f t="shared" si="21"/>
        <v>1</v>
      </c>
    </row>
    <row r="21" spans="1:45" ht="17">
      <c r="A21" s="116"/>
      <c r="B21" s="22"/>
      <c r="C21" s="117" t="s">
        <v>394</v>
      </c>
      <c r="D21" s="185">
        <v>1</v>
      </c>
      <c r="E21" s="186">
        <v>0</v>
      </c>
      <c r="F21" s="186">
        <v>0</v>
      </c>
      <c r="G21" s="186">
        <v>0</v>
      </c>
      <c r="H21" s="186">
        <v>0</v>
      </c>
      <c r="I21" s="186">
        <v>0</v>
      </c>
      <c r="J21" s="131">
        <f t="shared" si="16"/>
        <v>0.16666666666666666</v>
      </c>
      <c r="K21" s="185">
        <v>1</v>
      </c>
      <c r="L21" s="186">
        <v>1</v>
      </c>
      <c r="M21" s="71" t="s">
        <v>552</v>
      </c>
      <c r="N21" s="186">
        <v>0</v>
      </c>
      <c r="O21" s="186">
        <v>-1</v>
      </c>
      <c r="P21" s="186">
        <v>1</v>
      </c>
      <c r="Q21" s="131">
        <f t="shared" si="17"/>
        <v>0.4</v>
      </c>
      <c r="R21" s="185">
        <v>1</v>
      </c>
      <c r="S21" s="186">
        <v>1</v>
      </c>
      <c r="T21" s="186">
        <v>1</v>
      </c>
      <c r="U21" s="186">
        <v>1</v>
      </c>
      <c r="V21" s="186">
        <v>1</v>
      </c>
      <c r="W21" s="186">
        <v>0</v>
      </c>
      <c r="X21" s="131">
        <f t="shared" si="18"/>
        <v>0.83333333333333337</v>
      </c>
      <c r="Y21" s="169">
        <v>1</v>
      </c>
      <c r="Z21" s="170">
        <v>0</v>
      </c>
      <c r="AA21" s="170">
        <v>0</v>
      </c>
      <c r="AB21" s="170">
        <v>0</v>
      </c>
      <c r="AC21" s="170">
        <v>-1</v>
      </c>
      <c r="AD21" s="170">
        <v>1</v>
      </c>
      <c r="AE21" s="131">
        <f t="shared" si="19"/>
        <v>0.16666666666666666</v>
      </c>
      <c r="AF21" s="169">
        <v>1</v>
      </c>
      <c r="AG21" s="170">
        <v>1</v>
      </c>
      <c r="AH21" s="170">
        <v>0</v>
      </c>
      <c r="AI21" s="170">
        <v>2</v>
      </c>
      <c r="AJ21" s="170">
        <v>0</v>
      </c>
      <c r="AK21" s="170">
        <v>0</v>
      </c>
      <c r="AL21" s="131">
        <f t="shared" si="20"/>
        <v>0.66666666666666663</v>
      </c>
      <c r="AM21" s="169">
        <v>1</v>
      </c>
      <c r="AN21" s="170">
        <v>0</v>
      </c>
      <c r="AO21" s="170">
        <v>1</v>
      </c>
      <c r="AP21" s="170">
        <v>2</v>
      </c>
      <c r="AQ21" s="170">
        <v>0</v>
      </c>
      <c r="AR21" s="170">
        <v>1</v>
      </c>
      <c r="AS21" s="131">
        <f t="shared" si="21"/>
        <v>0.83333333333333337</v>
      </c>
    </row>
    <row r="22" spans="1:45" ht="6" customHeight="1">
      <c r="A22" s="171"/>
      <c r="B22" s="172"/>
      <c r="C22" s="173"/>
      <c r="D22" s="174"/>
      <c r="E22" s="175"/>
      <c r="F22" s="175"/>
      <c r="G22" s="175"/>
      <c r="H22" s="175"/>
      <c r="I22" s="175"/>
      <c r="J22" s="176"/>
      <c r="K22" s="174"/>
      <c r="L22" s="175"/>
      <c r="M22" s="175"/>
      <c r="N22" s="175"/>
      <c r="O22" s="175"/>
      <c r="P22" s="175"/>
      <c r="Q22" s="176"/>
      <c r="R22" s="174"/>
      <c r="S22" s="175"/>
      <c r="T22" s="175"/>
      <c r="U22" s="175"/>
      <c r="V22" s="175"/>
      <c r="W22" s="175"/>
      <c r="X22" s="176"/>
      <c r="Y22" s="174"/>
      <c r="Z22" s="175"/>
      <c r="AA22" s="175"/>
      <c r="AB22" s="175"/>
      <c r="AC22" s="175"/>
      <c r="AD22" s="175"/>
      <c r="AE22" s="176"/>
      <c r="AF22" s="174"/>
      <c r="AG22" s="175"/>
      <c r="AH22" s="175"/>
      <c r="AI22" s="175"/>
      <c r="AJ22" s="175"/>
      <c r="AK22" s="175"/>
      <c r="AL22" s="176"/>
      <c r="AM22" s="174"/>
      <c r="AN22" s="175"/>
      <c r="AO22" s="175"/>
      <c r="AP22" s="175"/>
      <c r="AQ22" s="175"/>
      <c r="AR22" s="175"/>
      <c r="AS22" s="176"/>
    </row>
    <row r="23" spans="1:45" ht="17">
      <c r="A23" s="116"/>
      <c r="B23" s="22"/>
      <c r="C23" s="119" t="s">
        <v>404</v>
      </c>
      <c r="D23" s="128">
        <f>SUM(D19:D22)</f>
        <v>4</v>
      </c>
      <c r="E23" s="129">
        <f t="shared" ref="E23:L23" si="22">SUM(E19:E22)</f>
        <v>0</v>
      </c>
      <c r="F23" s="129">
        <f t="shared" si="22"/>
        <v>-1</v>
      </c>
      <c r="G23" s="129">
        <f t="shared" si="22"/>
        <v>-1</v>
      </c>
      <c r="H23" s="129">
        <f t="shared" si="22"/>
        <v>-1</v>
      </c>
      <c r="I23" s="129">
        <f t="shared" si="22"/>
        <v>1</v>
      </c>
      <c r="J23" s="132">
        <f>AVERAGE(D23:I23)</f>
        <v>0.33333333333333331</v>
      </c>
      <c r="K23" s="128">
        <f t="shared" si="22"/>
        <v>2</v>
      </c>
      <c r="L23" s="129">
        <f t="shared" si="22"/>
        <v>2</v>
      </c>
      <c r="M23" s="71" t="s">
        <v>552</v>
      </c>
      <c r="N23" s="129">
        <f t="shared" ref="N23:AR23" si="23">SUM(N19:N22)</f>
        <v>1</v>
      </c>
      <c r="O23" s="129">
        <f t="shared" si="23"/>
        <v>-1</v>
      </c>
      <c r="P23" s="129">
        <f t="shared" si="23"/>
        <v>2</v>
      </c>
      <c r="Q23" s="132">
        <f>AVERAGE(K23:P23)</f>
        <v>1.2</v>
      </c>
      <c r="R23" s="128">
        <f t="shared" si="23"/>
        <v>3</v>
      </c>
      <c r="S23" s="129">
        <f t="shared" si="23"/>
        <v>1</v>
      </c>
      <c r="T23" s="129">
        <f t="shared" si="23"/>
        <v>2</v>
      </c>
      <c r="U23" s="129">
        <f t="shared" si="23"/>
        <v>0</v>
      </c>
      <c r="V23" s="129">
        <f t="shared" si="23"/>
        <v>1</v>
      </c>
      <c r="W23" s="129">
        <f t="shared" si="23"/>
        <v>0</v>
      </c>
      <c r="X23" s="132">
        <f>AVERAGE(R23:W23)</f>
        <v>1.1666666666666667</v>
      </c>
      <c r="Y23" s="128">
        <f t="shared" si="23"/>
        <v>2</v>
      </c>
      <c r="Z23" s="129">
        <f t="shared" si="23"/>
        <v>-1</v>
      </c>
      <c r="AA23" s="129">
        <f t="shared" si="23"/>
        <v>3</v>
      </c>
      <c r="AB23" s="129">
        <f t="shared" si="23"/>
        <v>-1</v>
      </c>
      <c r="AC23" s="129">
        <f t="shared" si="23"/>
        <v>-1</v>
      </c>
      <c r="AD23" s="129">
        <f t="shared" si="23"/>
        <v>1</v>
      </c>
      <c r="AE23" s="132">
        <f>AVERAGE(Y23:AD23)</f>
        <v>0.5</v>
      </c>
      <c r="AF23" s="128">
        <f t="shared" si="23"/>
        <v>2</v>
      </c>
      <c r="AG23" s="129">
        <f t="shared" si="23"/>
        <v>4</v>
      </c>
      <c r="AH23" s="129">
        <f t="shared" si="23"/>
        <v>2</v>
      </c>
      <c r="AI23" s="129">
        <f t="shared" si="23"/>
        <v>4</v>
      </c>
      <c r="AJ23" s="129">
        <f t="shared" si="23"/>
        <v>0</v>
      </c>
      <c r="AK23" s="129">
        <f t="shared" si="23"/>
        <v>0</v>
      </c>
      <c r="AL23" s="132">
        <f>AVERAGE(AF23:AK23)</f>
        <v>2</v>
      </c>
      <c r="AM23" s="128">
        <f t="shared" si="23"/>
        <v>3</v>
      </c>
      <c r="AN23" s="129">
        <f t="shared" si="23"/>
        <v>0</v>
      </c>
      <c r="AO23" s="129">
        <f t="shared" si="23"/>
        <v>5</v>
      </c>
      <c r="AP23" s="129">
        <f t="shared" si="23"/>
        <v>4</v>
      </c>
      <c r="AQ23" s="129">
        <f t="shared" si="23"/>
        <v>2</v>
      </c>
      <c r="AR23" s="129">
        <f t="shared" si="23"/>
        <v>3</v>
      </c>
      <c r="AS23" s="132">
        <f>AVERAGE(AM23:AR23)</f>
        <v>2.8333333333333335</v>
      </c>
    </row>
    <row r="24" spans="1:45" ht="6" customHeight="1">
      <c r="A24" s="178"/>
      <c r="B24" s="179"/>
      <c r="C24" s="180"/>
      <c r="D24" s="181"/>
      <c r="E24" s="182"/>
      <c r="F24" s="182"/>
      <c r="G24" s="182"/>
      <c r="H24" s="182"/>
      <c r="I24" s="182"/>
      <c r="J24" s="187"/>
      <c r="K24" s="181"/>
      <c r="L24" s="182"/>
      <c r="M24" s="182"/>
      <c r="N24" s="182"/>
      <c r="O24" s="182"/>
      <c r="P24" s="182"/>
      <c r="Q24" s="187"/>
      <c r="R24" s="181"/>
      <c r="S24" s="182"/>
      <c r="T24" s="182"/>
      <c r="U24" s="182"/>
      <c r="V24" s="182"/>
      <c r="W24" s="182"/>
      <c r="X24" s="187"/>
      <c r="Y24" s="181"/>
      <c r="Z24" s="182"/>
      <c r="AA24" s="182"/>
      <c r="AB24" s="182"/>
      <c r="AC24" s="182"/>
      <c r="AD24" s="182"/>
      <c r="AE24" s="187"/>
      <c r="AF24" s="181"/>
      <c r="AG24" s="182"/>
      <c r="AH24" s="182"/>
      <c r="AI24" s="182"/>
      <c r="AJ24" s="182"/>
      <c r="AK24" s="182"/>
      <c r="AL24" s="187"/>
      <c r="AM24" s="181"/>
      <c r="AN24" s="182"/>
      <c r="AO24" s="182"/>
      <c r="AP24" s="182"/>
      <c r="AQ24" s="182"/>
      <c r="AR24" s="182"/>
      <c r="AS24" s="187"/>
    </row>
    <row r="25" spans="1:45" s="88" customFormat="1" ht="19">
      <c r="A25" s="121"/>
      <c r="B25" s="85"/>
      <c r="C25" s="122" t="s">
        <v>405</v>
      </c>
      <c r="D25" s="104">
        <f>SUM(D11,D17,D23)</f>
        <v>8</v>
      </c>
      <c r="E25" s="98">
        <f t="shared" ref="E25:L25" si="24">SUM(E11,E17,E23)</f>
        <v>-2</v>
      </c>
      <c r="F25" s="98">
        <f t="shared" si="24"/>
        <v>-3</v>
      </c>
      <c r="G25" s="98">
        <f t="shared" si="24"/>
        <v>-6</v>
      </c>
      <c r="H25" s="98">
        <f t="shared" si="24"/>
        <v>1</v>
      </c>
      <c r="I25" s="98">
        <f t="shared" si="24"/>
        <v>4</v>
      </c>
      <c r="J25" s="133">
        <f>AVERAGE(D25:I25)</f>
        <v>0.33333333333333331</v>
      </c>
      <c r="K25" s="104">
        <f t="shared" si="24"/>
        <v>5</v>
      </c>
      <c r="L25" s="98">
        <f t="shared" si="24"/>
        <v>3</v>
      </c>
      <c r="M25" s="71" t="s">
        <v>552</v>
      </c>
      <c r="N25" s="98">
        <f t="shared" ref="N25:AR25" si="25">SUM(N11,N17,N23)</f>
        <v>1</v>
      </c>
      <c r="O25" s="98">
        <f t="shared" si="25"/>
        <v>-7</v>
      </c>
      <c r="P25" s="98">
        <f t="shared" si="25"/>
        <v>0</v>
      </c>
      <c r="Q25" s="133">
        <f>AVERAGE(K25:P25)</f>
        <v>0.4</v>
      </c>
      <c r="R25" s="104">
        <f t="shared" si="25"/>
        <v>10</v>
      </c>
      <c r="S25" s="98">
        <f t="shared" si="25"/>
        <v>1</v>
      </c>
      <c r="T25" s="98">
        <f t="shared" si="25"/>
        <v>0</v>
      </c>
      <c r="U25" s="98">
        <f t="shared" si="25"/>
        <v>-5</v>
      </c>
      <c r="V25" s="98">
        <f t="shared" si="25"/>
        <v>1</v>
      </c>
      <c r="W25" s="98">
        <f t="shared" si="25"/>
        <v>0</v>
      </c>
      <c r="X25" s="133">
        <f>AVERAGE(R25:W25)</f>
        <v>1.1666666666666667</v>
      </c>
      <c r="Y25" s="104">
        <f t="shared" si="25"/>
        <v>6</v>
      </c>
      <c r="Z25" s="98">
        <f t="shared" si="25"/>
        <v>-4</v>
      </c>
      <c r="AA25" s="98">
        <f t="shared" si="25"/>
        <v>11</v>
      </c>
      <c r="AB25" s="98">
        <f t="shared" si="25"/>
        <v>-7</v>
      </c>
      <c r="AC25" s="98">
        <f t="shared" si="25"/>
        <v>-4</v>
      </c>
      <c r="AD25" s="98">
        <f t="shared" si="25"/>
        <v>0</v>
      </c>
      <c r="AE25" s="133">
        <f>AVERAGE(Y25:AD25)</f>
        <v>0.33333333333333331</v>
      </c>
      <c r="AF25" s="104">
        <f t="shared" si="25"/>
        <v>3</v>
      </c>
      <c r="AG25" s="98">
        <f t="shared" si="25"/>
        <v>14</v>
      </c>
      <c r="AH25" s="98">
        <f t="shared" si="25"/>
        <v>0</v>
      </c>
      <c r="AI25" s="98">
        <f t="shared" si="25"/>
        <v>13</v>
      </c>
      <c r="AJ25" s="98">
        <f t="shared" si="25"/>
        <v>2</v>
      </c>
      <c r="AK25" s="98">
        <f t="shared" si="25"/>
        <v>3</v>
      </c>
      <c r="AL25" s="133">
        <f>AVERAGE(AF25:AK25)</f>
        <v>5.833333333333333</v>
      </c>
      <c r="AM25" s="104">
        <f t="shared" si="25"/>
        <v>13</v>
      </c>
      <c r="AN25" s="98">
        <f t="shared" si="25"/>
        <v>3</v>
      </c>
      <c r="AO25" s="98">
        <f t="shared" si="25"/>
        <v>14</v>
      </c>
      <c r="AP25" s="98">
        <f t="shared" si="25"/>
        <v>9</v>
      </c>
      <c r="AQ25" s="98">
        <f t="shared" si="25"/>
        <v>6</v>
      </c>
      <c r="AR25" s="98">
        <f t="shared" si="25"/>
        <v>11</v>
      </c>
      <c r="AS25" s="133">
        <f>AVERAGE(AM25:AR25)</f>
        <v>9.3333333333333339</v>
      </c>
    </row>
    <row r="26" spans="1:45" ht="18">
      <c r="A26" s="114" t="s">
        <v>440</v>
      </c>
      <c r="B26" s="86"/>
      <c r="C26" s="115"/>
      <c r="D26" s="105"/>
      <c r="E26" s="94"/>
      <c r="F26" s="94"/>
      <c r="G26" s="94"/>
      <c r="H26" s="94"/>
      <c r="I26" s="94"/>
      <c r="J26" s="106"/>
      <c r="K26" s="105"/>
      <c r="L26" s="94"/>
      <c r="M26" s="82"/>
      <c r="N26" s="94"/>
      <c r="O26" s="94"/>
      <c r="P26" s="94"/>
      <c r="Q26" s="106"/>
      <c r="R26" s="105"/>
      <c r="S26" s="94"/>
      <c r="T26" s="94"/>
      <c r="U26" s="94"/>
      <c r="V26" s="94"/>
      <c r="W26" s="94"/>
      <c r="X26" s="106"/>
      <c r="Y26" s="105"/>
      <c r="Z26" s="94"/>
      <c r="AA26" s="94"/>
      <c r="AB26" s="94"/>
      <c r="AC26" s="94"/>
      <c r="AD26" s="94"/>
      <c r="AE26" s="106"/>
      <c r="AF26" s="105"/>
      <c r="AG26" s="94"/>
      <c r="AH26" s="94"/>
      <c r="AI26" s="94"/>
      <c r="AJ26" s="94"/>
      <c r="AK26" s="94"/>
      <c r="AL26" s="106"/>
      <c r="AM26" s="105"/>
      <c r="AN26" s="94"/>
      <c r="AO26" s="94"/>
      <c r="AP26" s="94"/>
      <c r="AQ26" s="94"/>
      <c r="AR26" s="94"/>
      <c r="AS26" s="106"/>
    </row>
    <row r="27" spans="1:45" ht="17">
      <c r="A27" s="116"/>
      <c r="B27" s="22"/>
      <c r="C27" s="119" t="s">
        <v>418</v>
      </c>
      <c r="D27" s="169">
        <v>1</v>
      </c>
      <c r="E27" s="170">
        <v>-1</v>
      </c>
      <c r="F27" s="170">
        <v>-2</v>
      </c>
      <c r="G27" s="170">
        <v>-2</v>
      </c>
      <c r="H27" s="170">
        <v>0</v>
      </c>
      <c r="I27" s="170">
        <v>-2</v>
      </c>
      <c r="J27" s="131">
        <f t="shared" ref="J27:J28" si="26">AVERAGE(D27:I27)</f>
        <v>-1</v>
      </c>
      <c r="K27" s="169">
        <v>1</v>
      </c>
      <c r="L27" s="170">
        <v>0</v>
      </c>
      <c r="M27" s="71" t="s">
        <v>552</v>
      </c>
      <c r="N27" s="170">
        <v>-1</v>
      </c>
      <c r="O27" s="170">
        <v>-2</v>
      </c>
      <c r="P27" s="170">
        <v>1</v>
      </c>
      <c r="Q27" s="131">
        <f t="shared" ref="Q27:Q28" si="27">AVERAGE(K27:P27)</f>
        <v>-0.2</v>
      </c>
      <c r="R27" s="169">
        <v>0</v>
      </c>
      <c r="S27" s="170">
        <v>0</v>
      </c>
      <c r="T27" s="170">
        <v>0</v>
      </c>
      <c r="U27" s="170">
        <v>-1</v>
      </c>
      <c r="V27" s="170">
        <v>-1</v>
      </c>
      <c r="W27" s="170">
        <v>-1</v>
      </c>
      <c r="X27" s="131">
        <f t="shared" ref="X27:X28" si="28">AVERAGE(R27:W27)</f>
        <v>-0.5</v>
      </c>
      <c r="Y27" s="169">
        <v>0</v>
      </c>
      <c r="Z27" s="170">
        <v>0</v>
      </c>
      <c r="AA27" s="170">
        <v>1</v>
      </c>
      <c r="AB27" s="170">
        <v>-2</v>
      </c>
      <c r="AC27" s="170">
        <v>0</v>
      </c>
      <c r="AD27" s="170">
        <v>-1</v>
      </c>
      <c r="AE27" s="131">
        <f t="shared" ref="AE27:AE28" si="29">AVERAGE(Y27:AD27)</f>
        <v>-0.33333333333333331</v>
      </c>
      <c r="AF27" s="169">
        <v>1</v>
      </c>
      <c r="AG27" s="170">
        <v>1</v>
      </c>
      <c r="AH27" s="170">
        <v>0</v>
      </c>
      <c r="AI27" s="170">
        <v>1</v>
      </c>
      <c r="AJ27" s="170">
        <v>1</v>
      </c>
      <c r="AK27" s="170">
        <v>0</v>
      </c>
      <c r="AL27" s="131">
        <f t="shared" ref="AL27:AL28" si="30">AVERAGE(AF27:AK27)</f>
        <v>0.66666666666666663</v>
      </c>
      <c r="AM27" s="169">
        <v>2</v>
      </c>
      <c r="AN27" s="170">
        <v>1</v>
      </c>
      <c r="AO27" s="170">
        <v>1</v>
      </c>
      <c r="AP27" s="170">
        <v>1</v>
      </c>
      <c r="AQ27" s="170">
        <v>1</v>
      </c>
      <c r="AR27" s="170">
        <v>1</v>
      </c>
      <c r="AS27" s="131">
        <f t="shared" ref="AS27:AS28" si="31">AVERAGE(AM27:AR27)</f>
        <v>1.1666666666666667</v>
      </c>
    </row>
    <row r="28" spans="1:45" ht="17">
      <c r="A28" s="123"/>
      <c r="B28" s="23"/>
      <c r="C28" s="119" t="s">
        <v>557</v>
      </c>
      <c r="D28" s="169">
        <v>0</v>
      </c>
      <c r="E28" s="170">
        <v>0</v>
      </c>
      <c r="F28" s="170">
        <v>-2</v>
      </c>
      <c r="G28" s="170">
        <v>-2</v>
      </c>
      <c r="H28" s="170">
        <v>-1</v>
      </c>
      <c r="I28" s="170">
        <v>-2</v>
      </c>
      <c r="J28" s="131">
        <f t="shared" si="26"/>
        <v>-1.1666666666666667</v>
      </c>
      <c r="K28" s="169">
        <v>0</v>
      </c>
      <c r="L28" s="170">
        <v>0</v>
      </c>
      <c r="M28" s="71" t="s">
        <v>552</v>
      </c>
      <c r="N28" s="170">
        <v>-1</v>
      </c>
      <c r="O28" s="170">
        <v>-2</v>
      </c>
      <c r="P28" s="170">
        <v>0</v>
      </c>
      <c r="Q28" s="131">
        <f t="shared" si="27"/>
        <v>-0.6</v>
      </c>
      <c r="R28" s="169">
        <v>0</v>
      </c>
      <c r="S28" s="170">
        <v>-1</v>
      </c>
      <c r="T28" s="170">
        <v>-2</v>
      </c>
      <c r="U28" s="170">
        <v>-2</v>
      </c>
      <c r="V28" s="170">
        <v>-1</v>
      </c>
      <c r="W28" s="170">
        <v>-1</v>
      </c>
      <c r="X28" s="131">
        <f t="shared" si="28"/>
        <v>-1.1666666666666667</v>
      </c>
      <c r="Y28" s="169">
        <v>0</v>
      </c>
      <c r="Z28" s="170">
        <v>-1</v>
      </c>
      <c r="AA28" s="170">
        <v>2</v>
      </c>
      <c r="AB28" s="170">
        <v>-2</v>
      </c>
      <c r="AC28" s="170">
        <v>-1</v>
      </c>
      <c r="AD28" s="170">
        <v>0</v>
      </c>
      <c r="AE28" s="131">
        <f t="shared" si="29"/>
        <v>-0.33333333333333331</v>
      </c>
      <c r="AF28" s="169">
        <v>0</v>
      </c>
      <c r="AG28" s="170">
        <v>2</v>
      </c>
      <c r="AH28" s="170">
        <v>-2</v>
      </c>
      <c r="AI28" s="170">
        <v>0</v>
      </c>
      <c r="AJ28" s="170">
        <v>0</v>
      </c>
      <c r="AK28" s="170">
        <v>0</v>
      </c>
      <c r="AL28" s="131">
        <f t="shared" si="30"/>
        <v>0</v>
      </c>
      <c r="AM28" s="169">
        <v>1</v>
      </c>
      <c r="AN28" s="170">
        <v>1</v>
      </c>
      <c r="AO28" s="170">
        <v>1</v>
      </c>
      <c r="AP28" s="170">
        <v>2</v>
      </c>
      <c r="AQ28" s="170">
        <v>0</v>
      </c>
      <c r="AR28" s="170">
        <v>0</v>
      </c>
      <c r="AS28" s="131">
        <f t="shared" si="31"/>
        <v>0.83333333333333337</v>
      </c>
    </row>
    <row r="29" spans="1:45" ht="7" customHeight="1">
      <c r="A29" s="178"/>
      <c r="B29" s="179"/>
      <c r="C29" s="180"/>
      <c r="D29" s="181"/>
      <c r="E29" s="182"/>
      <c r="F29" s="182"/>
      <c r="G29" s="182"/>
      <c r="H29" s="182"/>
      <c r="I29" s="182"/>
      <c r="J29" s="183"/>
      <c r="K29" s="181"/>
      <c r="L29" s="182"/>
      <c r="M29" s="182"/>
      <c r="N29" s="182"/>
      <c r="O29" s="182"/>
      <c r="P29" s="182"/>
      <c r="Q29" s="183"/>
      <c r="R29" s="181"/>
      <c r="S29" s="182"/>
      <c r="T29" s="182"/>
      <c r="U29" s="182"/>
      <c r="V29" s="182"/>
      <c r="W29" s="182"/>
      <c r="X29" s="183"/>
      <c r="Y29" s="181"/>
      <c r="Z29" s="182"/>
      <c r="AA29" s="182"/>
      <c r="AB29" s="182"/>
      <c r="AC29" s="182"/>
      <c r="AD29" s="182"/>
      <c r="AE29" s="183"/>
      <c r="AF29" s="181"/>
      <c r="AG29" s="182"/>
      <c r="AH29" s="182"/>
      <c r="AI29" s="182"/>
      <c r="AJ29" s="182"/>
      <c r="AK29" s="182"/>
      <c r="AL29" s="183"/>
      <c r="AM29" s="181"/>
      <c r="AN29" s="182"/>
      <c r="AO29" s="182"/>
      <c r="AP29" s="182"/>
      <c r="AQ29" s="182"/>
      <c r="AR29" s="182"/>
      <c r="AS29" s="183"/>
    </row>
    <row r="30" spans="1:45" s="88" customFormat="1" ht="19">
      <c r="A30" s="124"/>
      <c r="B30" s="97"/>
      <c r="C30" s="122" t="s">
        <v>406</v>
      </c>
      <c r="D30" s="104">
        <f>SUM(D27:D29)</f>
        <v>1</v>
      </c>
      <c r="E30" s="98">
        <f t="shared" ref="E30:L30" si="32">SUM(E27:E29)</f>
        <v>-1</v>
      </c>
      <c r="F30" s="98">
        <f t="shared" si="32"/>
        <v>-4</v>
      </c>
      <c r="G30" s="98">
        <f t="shared" si="32"/>
        <v>-4</v>
      </c>
      <c r="H30" s="98">
        <f t="shared" si="32"/>
        <v>-1</v>
      </c>
      <c r="I30" s="98">
        <f t="shared" si="32"/>
        <v>-4</v>
      </c>
      <c r="J30" s="133">
        <f>AVERAGE(D30:I30)</f>
        <v>-2.1666666666666665</v>
      </c>
      <c r="K30" s="104">
        <f t="shared" si="32"/>
        <v>1</v>
      </c>
      <c r="L30" s="98">
        <f t="shared" si="32"/>
        <v>0</v>
      </c>
      <c r="M30" s="71" t="s">
        <v>552</v>
      </c>
      <c r="N30" s="98">
        <f t="shared" ref="N30:AR30" si="33">SUM(N27:N29)</f>
        <v>-2</v>
      </c>
      <c r="O30" s="98">
        <f t="shared" si="33"/>
        <v>-4</v>
      </c>
      <c r="P30" s="98">
        <f t="shared" si="33"/>
        <v>1</v>
      </c>
      <c r="Q30" s="134">
        <f>AVERAGE(K30:P30)</f>
        <v>-0.8</v>
      </c>
      <c r="R30" s="104">
        <f t="shared" si="33"/>
        <v>0</v>
      </c>
      <c r="S30" s="98">
        <f t="shared" si="33"/>
        <v>-1</v>
      </c>
      <c r="T30" s="98">
        <f t="shared" si="33"/>
        <v>-2</v>
      </c>
      <c r="U30" s="98">
        <f t="shared" si="33"/>
        <v>-3</v>
      </c>
      <c r="V30" s="98">
        <f t="shared" si="33"/>
        <v>-2</v>
      </c>
      <c r="W30" s="98">
        <f t="shared" si="33"/>
        <v>-2</v>
      </c>
      <c r="X30" s="133">
        <f>AVERAGE(R30:W30)</f>
        <v>-1.6666666666666667</v>
      </c>
      <c r="Y30" s="104">
        <f t="shared" si="33"/>
        <v>0</v>
      </c>
      <c r="Z30" s="98">
        <f t="shared" si="33"/>
        <v>-1</v>
      </c>
      <c r="AA30" s="98">
        <f t="shared" si="33"/>
        <v>3</v>
      </c>
      <c r="AB30" s="98">
        <f t="shared" si="33"/>
        <v>-4</v>
      </c>
      <c r="AC30" s="98">
        <f t="shared" si="33"/>
        <v>-1</v>
      </c>
      <c r="AD30" s="98">
        <f t="shared" si="33"/>
        <v>-1</v>
      </c>
      <c r="AE30" s="133">
        <f>AVERAGE(Y30:AD30)</f>
        <v>-0.66666666666666663</v>
      </c>
      <c r="AF30" s="104">
        <f t="shared" si="33"/>
        <v>1</v>
      </c>
      <c r="AG30" s="98">
        <f t="shared" si="33"/>
        <v>3</v>
      </c>
      <c r="AH30" s="98">
        <f t="shared" si="33"/>
        <v>-2</v>
      </c>
      <c r="AI30" s="98">
        <f t="shared" si="33"/>
        <v>1</v>
      </c>
      <c r="AJ30" s="98">
        <f t="shared" si="33"/>
        <v>1</v>
      </c>
      <c r="AK30" s="98">
        <f t="shared" si="33"/>
        <v>0</v>
      </c>
      <c r="AL30" s="133">
        <f>AVERAGE(AF30:AK30)</f>
        <v>0.66666666666666663</v>
      </c>
      <c r="AM30" s="104">
        <f t="shared" si="33"/>
        <v>3</v>
      </c>
      <c r="AN30" s="98">
        <f t="shared" si="33"/>
        <v>2</v>
      </c>
      <c r="AO30" s="98">
        <f t="shared" si="33"/>
        <v>2</v>
      </c>
      <c r="AP30" s="98">
        <f t="shared" si="33"/>
        <v>3</v>
      </c>
      <c r="AQ30" s="98">
        <f t="shared" si="33"/>
        <v>1</v>
      </c>
      <c r="AR30" s="98">
        <f t="shared" si="33"/>
        <v>1</v>
      </c>
      <c r="AS30" s="134">
        <f>AVERAGE(AM30:AR30)</f>
        <v>2</v>
      </c>
    </row>
    <row r="31" spans="1:45" ht="18">
      <c r="A31" s="114"/>
      <c r="B31" s="86"/>
      <c r="C31" s="115"/>
      <c r="D31" s="107"/>
      <c r="E31" s="95"/>
      <c r="F31" s="95"/>
      <c r="G31" s="95"/>
      <c r="H31" s="95"/>
      <c r="I31" s="95"/>
      <c r="J31" s="108"/>
      <c r="K31" s="107"/>
      <c r="L31" s="95"/>
      <c r="M31" s="82"/>
      <c r="N31" s="95"/>
      <c r="O31" s="95"/>
      <c r="P31" s="95"/>
      <c r="Q31" s="108"/>
      <c r="R31" s="107"/>
      <c r="S31" s="95"/>
      <c r="T31" s="95"/>
      <c r="U31" s="95"/>
      <c r="V31" s="95"/>
      <c r="W31" s="95"/>
      <c r="X31" s="108"/>
      <c r="Y31" s="107"/>
      <c r="Z31" s="95"/>
      <c r="AA31" s="95"/>
      <c r="AB31" s="95"/>
      <c r="AC31" s="95"/>
      <c r="AD31" s="95"/>
      <c r="AE31" s="108"/>
      <c r="AF31" s="107"/>
      <c r="AG31" s="95"/>
      <c r="AH31" s="95"/>
      <c r="AI31" s="95"/>
      <c r="AJ31" s="95"/>
      <c r="AK31" s="95"/>
      <c r="AL31" s="108"/>
      <c r="AM31" s="107"/>
      <c r="AN31" s="95"/>
      <c r="AO31" s="95"/>
      <c r="AP31" s="95"/>
      <c r="AQ31" s="95"/>
      <c r="AR31" s="95"/>
      <c r="AS31" s="108"/>
    </row>
    <row r="32" spans="1:45" s="96" customFormat="1" ht="23" thickBot="1">
      <c r="A32" s="125"/>
      <c r="B32" s="126"/>
      <c r="C32" s="127" t="s">
        <v>220</v>
      </c>
      <c r="D32" s="109">
        <f>SUM(D25,D30)</f>
        <v>9</v>
      </c>
      <c r="E32" s="110">
        <f t="shared" ref="E32:AR32" si="34">SUM(E25,E30)</f>
        <v>-3</v>
      </c>
      <c r="F32" s="110">
        <f t="shared" si="34"/>
        <v>-7</v>
      </c>
      <c r="G32" s="110">
        <f t="shared" si="34"/>
        <v>-10</v>
      </c>
      <c r="H32" s="110">
        <f t="shared" si="34"/>
        <v>0</v>
      </c>
      <c r="I32" s="110">
        <f t="shared" si="34"/>
        <v>0</v>
      </c>
      <c r="J32" s="135">
        <f>AVERAGE(D32:I32)</f>
        <v>-1.8333333333333333</v>
      </c>
      <c r="K32" s="109">
        <f t="shared" si="34"/>
        <v>6</v>
      </c>
      <c r="L32" s="110">
        <f t="shared" si="34"/>
        <v>3</v>
      </c>
      <c r="M32" s="136" t="s">
        <v>552</v>
      </c>
      <c r="N32" s="110">
        <f t="shared" si="34"/>
        <v>-1</v>
      </c>
      <c r="O32" s="110">
        <f t="shared" si="34"/>
        <v>-11</v>
      </c>
      <c r="P32" s="110">
        <f t="shared" si="34"/>
        <v>1</v>
      </c>
      <c r="Q32" s="135">
        <f>AVERAGE(K32:P32)</f>
        <v>-0.4</v>
      </c>
      <c r="R32" s="109">
        <f t="shared" si="34"/>
        <v>10</v>
      </c>
      <c r="S32" s="110">
        <f t="shared" si="34"/>
        <v>0</v>
      </c>
      <c r="T32" s="110">
        <f t="shared" si="34"/>
        <v>-2</v>
      </c>
      <c r="U32" s="110">
        <f t="shared" si="34"/>
        <v>-8</v>
      </c>
      <c r="V32" s="110">
        <f t="shared" si="34"/>
        <v>-1</v>
      </c>
      <c r="W32" s="110">
        <f t="shared" si="34"/>
        <v>-2</v>
      </c>
      <c r="X32" s="135">
        <f>AVERAGE(R32:W32)</f>
        <v>-0.5</v>
      </c>
      <c r="Y32" s="109">
        <f t="shared" si="34"/>
        <v>6</v>
      </c>
      <c r="Z32" s="110">
        <f t="shared" si="34"/>
        <v>-5</v>
      </c>
      <c r="AA32" s="110">
        <f t="shared" si="34"/>
        <v>14</v>
      </c>
      <c r="AB32" s="110">
        <f t="shared" si="34"/>
        <v>-11</v>
      </c>
      <c r="AC32" s="110">
        <f t="shared" si="34"/>
        <v>-5</v>
      </c>
      <c r="AD32" s="110">
        <f t="shared" si="34"/>
        <v>-1</v>
      </c>
      <c r="AE32" s="135">
        <f>AVERAGE(Y32:AD32)</f>
        <v>-0.33333333333333331</v>
      </c>
      <c r="AF32" s="109">
        <f t="shared" si="34"/>
        <v>4</v>
      </c>
      <c r="AG32" s="110">
        <f t="shared" si="34"/>
        <v>17</v>
      </c>
      <c r="AH32" s="110">
        <f t="shared" si="34"/>
        <v>-2</v>
      </c>
      <c r="AI32" s="110">
        <f t="shared" si="34"/>
        <v>14</v>
      </c>
      <c r="AJ32" s="110">
        <f t="shared" si="34"/>
        <v>3</v>
      </c>
      <c r="AK32" s="110">
        <f t="shared" si="34"/>
        <v>3</v>
      </c>
      <c r="AL32" s="135">
        <f>AVERAGE(AF32:AK32)</f>
        <v>6.5</v>
      </c>
      <c r="AM32" s="109">
        <f t="shared" si="34"/>
        <v>16</v>
      </c>
      <c r="AN32" s="110">
        <f t="shared" si="34"/>
        <v>5</v>
      </c>
      <c r="AO32" s="110">
        <f t="shared" si="34"/>
        <v>16</v>
      </c>
      <c r="AP32" s="110">
        <f t="shared" si="34"/>
        <v>12</v>
      </c>
      <c r="AQ32" s="110">
        <f t="shared" si="34"/>
        <v>7</v>
      </c>
      <c r="AR32" s="110">
        <f t="shared" si="34"/>
        <v>12</v>
      </c>
      <c r="AS32" s="135">
        <f>AVERAGE(AM32:AR32)</f>
        <v>11.333333333333334</v>
      </c>
    </row>
    <row r="33" spans="1:45" ht="17" thickBot="1"/>
    <row r="34" spans="1:45" s="2" customFormat="1" ht="45" thickBot="1">
      <c r="A34" s="137"/>
      <c r="B34" s="137"/>
      <c r="C34" s="138" t="s">
        <v>556</v>
      </c>
      <c r="D34" s="250"/>
      <c r="E34" s="251"/>
      <c r="F34" s="251"/>
      <c r="G34" s="251"/>
      <c r="H34" s="251"/>
      <c r="I34" s="251"/>
      <c r="J34" s="252"/>
      <c r="K34" s="250"/>
      <c r="L34" s="251"/>
      <c r="M34" s="251"/>
      <c r="N34" s="251"/>
      <c r="O34" s="251"/>
      <c r="P34" s="251"/>
      <c r="Q34" s="252"/>
      <c r="R34" s="250"/>
      <c r="S34" s="251"/>
      <c r="T34" s="251"/>
      <c r="U34" s="251"/>
      <c r="V34" s="251"/>
      <c r="W34" s="251"/>
      <c r="X34" s="252"/>
      <c r="Y34" s="250"/>
      <c r="Z34" s="251"/>
      <c r="AA34" s="251"/>
      <c r="AB34" s="251"/>
      <c r="AC34" s="251"/>
      <c r="AD34" s="251"/>
      <c r="AE34" s="252"/>
      <c r="AF34" s="250"/>
      <c r="AG34" s="251"/>
      <c r="AH34" s="251"/>
      <c r="AI34" s="251"/>
      <c r="AJ34" s="251"/>
      <c r="AK34" s="251"/>
      <c r="AL34" s="252"/>
      <c r="AM34" s="250"/>
      <c r="AN34" s="251"/>
      <c r="AO34" s="251"/>
      <c r="AP34" s="251"/>
      <c r="AQ34" s="251"/>
      <c r="AR34" s="251"/>
      <c r="AS34" s="252"/>
    </row>
  </sheetData>
  <mergeCells count="12">
    <mergeCell ref="AM34:AS34"/>
    <mergeCell ref="D2:J2"/>
    <mergeCell ref="K2:Q2"/>
    <mergeCell ref="R2:X2"/>
    <mergeCell ref="Y2:AE2"/>
    <mergeCell ref="AF2:AL2"/>
    <mergeCell ref="AM2:AS2"/>
    <mergeCell ref="D34:J34"/>
    <mergeCell ref="K34:Q34"/>
    <mergeCell ref="R34:X34"/>
    <mergeCell ref="Y34:AE34"/>
    <mergeCell ref="AF34:AL34"/>
  </mergeCell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3C1D32-3228-7D45-A5EF-09440F49B675}">
  <sheetPr>
    <tabColor rgb="FFFFC000"/>
  </sheetPr>
  <dimension ref="A1:AS34"/>
  <sheetViews>
    <sheetView workbookViewId="0"/>
  </sheetViews>
  <sheetFormatPr baseColWidth="10" defaultColWidth="10.83203125" defaultRowHeight="16"/>
  <cols>
    <col min="1" max="1" width="12.6640625" style="12" customWidth="1"/>
    <col min="2" max="2" width="10.83203125" style="12"/>
    <col min="3" max="3" width="28.33203125" style="12" customWidth="1"/>
    <col min="4" max="45" width="10.1640625" style="12" customWidth="1"/>
    <col min="46" max="16384" width="10.83203125" style="12"/>
  </cols>
  <sheetData>
    <row r="1" spans="1:45" ht="22" thickBot="1">
      <c r="A1" s="238" t="s">
        <v>641</v>
      </c>
    </row>
    <row r="2" spans="1:45" ht="22" thickBot="1">
      <c r="D2" s="247" t="s">
        <v>33</v>
      </c>
      <c r="E2" s="248"/>
      <c r="F2" s="248"/>
      <c r="G2" s="248"/>
      <c r="H2" s="248"/>
      <c r="I2" s="248"/>
      <c r="J2" s="249"/>
      <c r="K2" s="247" t="s">
        <v>32</v>
      </c>
      <c r="L2" s="248"/>
      <c r="M2" s="248"/>
      <c r="N2" s="248"/>
      <c r="O2" s="248"/>
      <c r="P2" s="248"/>
      <c r="Q2" s="249"/>
      <c r="R2" s="247" t="s">
        <v>141</v>
      </c>
      <c r="S2" s="248"/>
      <c r="T2" s="248"/>
      <c r="U2" s="248"/>
      <c r="V2" s="248"/>
      <c r="W2" s="248"/>
      <c r="X2" s="249"/>
      <c r="Y2" s="247" t="s">
        <v>133</v>
      </c>
      <c r="Z2" s="248"/>
      <c r="AA2" s="248"/>
      <c r="AB2" s="248"/>
      <c r="AC2" s="248"/>
      <c r="AD2" s="248"/>
      <c r="AE2" s="249"/>
      <c r="AF2" s="247" t="s">
        <v>449</v>
      </c>
      <c r="AG2" s="248"/>
      <c r="AH2" s="248"/>
      <c r="AI2" s="248"/>
      <c r="AJ2" s="248"/>
      <c r="AK2" s="248"/>
      <c r="AL2" s="249"/>
      <c r="AM2" s="247" t="s">
        <v>448</v>
      </c>
      <c r="AN2" s="248"/>
      <c r="AO2" s="248"/>
      <c r="AP2" s="248"/>
      <c r="AQ2" s="248"/>
      <c r="AR2" s="248"/>
      <c r="AS2" s="249"/>
    </row>
    <row r="3" spans="1:45" s="88" customFormat="1" ht="57">
      <c r="A3" s="111" t="s">
        <v>400</v>
      </c>
      <c r="B3" s="112" t="s">
        <v>401</v>
      </c>
      <c r="C3" s="113" t="s">
        <v>38</v>
      </c>
      <c r="D3" s="100" t="s">
        <v>442</v>
      </c>
      <c r="E3" s="87" t="s">
        <v>443</v>
      </c>
      <c r="F3" s="87" t="s">
        <v>444</v>
      </c>
      <c r="G3" s="87" t="s">
        <v>445</v>
      </c>
      <c r="H3" s="87" t="s">
        <v>446</v>
      </c>
      <c r="I3" s="87" t="s">
        <v>447</v>
      </c>
      <c r="J3" s="101" t="s">
        <v>551</v>
      </c>
      <c r="K3" s="100" t="s">
        <v>442</v>
      </c>
      <c r="L3" s="87" t="s">
        <v>443</v>
      </c>
      <c r="M3" s="87" t="s">
        <v>444</v>
      </c>
      <c r="N3" s="87" t="s">
        <v>445</v>
      </c>
      <c r="O3" s="87" t="s">
        <v>446</v>
      </c>
      <c r="P3" s="87" t="s">
        <v>447</v>
      </c>
      <c r="Q3" s="101" t="s">
        <v>551</v>
      </c>
      <c r="R3" s="100" t="s">
        <v>442</v>
      </c>
      <c r="S3" s="87" t="s">
        <v>443</v>
      </c>
      <c r="T3" s="87" t="s">
        <v>444</v>
      </c>
      <c r="U3" s="87" t="s">
        <v>445</v>
      </c>
      <c r="V3" s="87" t="s">
        <v>446</v>
      </c>
      <c r="W3" s="87" t="s">
        <v>447</v>
      </c>
      <c r="X3" s="101" t="s">
        <v>551</v>
      </c>
      <c r="Y3" s="100" t="s">
        <v>442</v>
      </c>
      <c r="Z3" s="87" t="s">
        <v>443</v>
      </c>
      <c r="AA3" s="87" t="s">
        <v>444</v>
      </c>
      <c r="AB3" s="87" t="s">
        <v>445</v>
      </c>
      <c r="AC3" s="87" t="s">
        <v>446</v>
      </c>
      <c r="AD3" s="87" t="s">
        <v>447</v>
      </c>
      <c r="AE3" s="101" t="s">
        <v>551</v>
      </c>
      <c r="AF3" s="100" t="s">
        <v>442</v>
      </c>
      <c r="AG3" s="87" t="s">
        <v>443</v>
      </c>
      <c r="AH3" s="87" t="s">
        <v>444</v>
      </c>
      <c r="AI3" s="87" t="s">
        <v>445</v>
      </c>
      <c r="AJ3" s="87" t="s">
        <v>446</v>
      </c>
      <c r="AK3" s="87" t="s">
        <v>447</v>
      </c>
      <c r="AL3" s="101" t="s">
        <v>551</v>
      </c>
      <c r="AM3" s="100" t="s">
        <v>442</v>
      </c>
      <c r="AN3" s="87" t="s">
        <v>443</v>
      </c>
      <c r="AO3" s="87" t="s">
        <v>444</v>
      </c>
      <c r="AP3" s="87" t="s">
        <v>445</v>
      </c>
      <c r="AQ3" s="87" t="s">
        <v>446</v>
      </c>
      <c r="AR3" s="87" t="s">
        <v>447</v>
      </c>
      <c r="AS3" s="101" t="s">
        <v>551</v>
      </c>
    </row>
    <row r="4" spans="1:45" ht="18">
      <c r="A4" s="114" t="s">
        <v>395</v>
      </c>
      <c r="B4" s="81"/>
      <c r="C4" s="115"/>
      <c r="D4" s="102"/>
      <c r="E4" s="82"/>
      <c r="F4" s="82"/>
      <c r="G4" s="82"/>
      <c r="H4" s="82"/>
      <c r="I4" s="82"/>
      <c r="J4" s="103"/>
      <c r="K4" s="102"/>
      <c r="L4" s="82"/>
      <c r="M4" s="82"/>
      <c r="N4" s="82"/>
      <c r="O4" s="82"/>
      <c r="P4" s="82"/>
      <c r="Q4" s="103"/>
      <c r="R4" s="102"/>
      <c r="S4" s="82"/>
      <c r="T4" s="82"/>
      <c r="U4" s="82"/>
      <c r="V4" s="82"/>
      <c r="W4" s="82"/>
      <c r="X4" s="103"/>
      <c r="Y4" s="102"/>
      <c r="Z4" s="82"/>
      <c r="AA4" s="82"/>
      <c r="AB4" s="82"/>
      <c r="AC4" s="82"/>
      <c r="AD4" s="82"/>
      <c r="AE4" s="103"/>
      <c r="AF4" s="102"/>
      <c r="AG4" s="82"/>
      <c r="AH4" s="82"/>
      <c r="AI4" s="82"/>
      <c r="AJ4" s="82"/>
      <c r="AK4" s="82"/>
      <c r="AL4" s="103"/>
      <c r="AM4" s="102"/>
      <c r="AN4" s="82"/>
      <c r="AO4" s="82"/>
      <c r="AP4" s="82"/>
      <c r="AQ4" s="82"/>
      <c r="AR4" s="82"/>
      <c r="AS4" s="103"/>
    </row>
    <row r="5" spans="1:45" ht="17">
      <c r="A5" s="116"/>
      <c r="B5" s="22" t="s">
        <v>396</v>
      </c>
      <c r="C5" s="117" t="s">
        <v>389</v>
      </c>
      <c r="D5" s="169">
        <v>0</v>
      </c>
      <c r="E5" s="170">
        <v>0</v>
      </c>
      <c r="F5" s="170">
        <v>2</v>
      </c>
      <c r="G5" s="170">
        <v>2</v>
      </c>
      <c r="H5" s="170">
        <v>2</v>
      </c>
      <c r="I5" s="170">
        <v>1</v>
      </c>
      <c r="J5" s="131">
        <f>AVERAGE(D5:I5)</f>
        <v>1.1666666666666667</v>
      </c>
      <c r="K5" s="169">
        <v>1</v>
      </c>
      <c r="L5" s="170">
        <v>1</v>
      </c>
      <c r="M5" s="71" t="s">
        <v>552</v>
      </c>
      <c r="N5" s="170">
        <v>2</v>
      </c>
      <c r="O5" s="170">
        <v>2</v>
      </c>
      <c r="P5" s="170">
        <v>2</v>
      </c>
      <c r="Q5" s="131">
        <f>AVERAGE(K5:P5)</f>
        <v>1.6</v>
      </c>
      <c r="R5" s="169">
        <v>-1</v>
      </c>
      <c r="S5" s="170">
        <v>-1</v>
      </c>
      <c r="T5" s="170">
        <v>0</v>
      </c>
      <c r="U5" s="170">
        <v>1</v>
      </c>
      <c r="V5" s="170">
        <v>1</v>
      </c>
      <c r="W5" s="170">
        <v>2</v>
      </c>
      <c r="X5" s="131">
        <f>AVERAGE(R5:W5)</f>
        <v>0.33333333333333331</v>
      </c>
      <c r="Y5" s="169">
        <v>1</v>
      </c>
      <c r="Z5" s="170">
        <v>0.5</v>
      </c>
      <c r="AA5" s="170">
        <v>2</v>
      </c>
      <c r="AB5" s="170">
        <v>2</v>
      </c>
      <c r="AC5" s="170">
        <v>2</v>
      </c>
      <c r="AD5" s="170">
        <v>2</v>
      </c>
      <c r="AE5" s="131">
        <f>AVERAGE(Y5:AD5)</f>
        <v>1.5833333333333333</v>
      </c>
      <c r="AF5" s="169">
        <v>0</v>
      </c>
      <c r="AG5" s="170">
        <v>2</v>
      </c>
      <c r="AH5" s="170">
        <v>2</v>
      </c>
      <c r="AI5" s="170">
        <v>2</v>
      </c>
      <c r="AJ5" s="170">
        <v>2</v>
      </c>
      <c r="AK5" s="170">
        <v>2</v>
      </c>
      <c r="AL5" s="131">
        <f>AVERAGE(AF5:AK5)</f>
        <v>1.6666666666666667</v>
      </c>
      <c r="AM5" s="169">
        <v>2</v>
      </c>
      <c r="AN5" s="170">
        <v>2</v>
      </c>
      <c r="AO5" s="170">
        <v>1</v>
      </c>
      <c r="AP5" s="170">
        <v>2</v>
      </c>
      <c r="AQ5" s="170">
        <v>2</v>
      </c>
      <c r="AR5" s="170">
        <v>2</v>
      </c>
      <c r="AS5" s="131">
        <f>AVERAGE(AM5:AR5)</f>
        <v>1.8333333333333333</v>
      </c>
    </row>
    <row r="6" spans="1:45" ht="17">
      <c r="A6" s="116"/>
      <c r="B6" s="22"/>
      <c r="C6" s="117" t="s">
        <v>390</v>
      </c>
      <c r="D6" s="169">
        <v>-2</v>
      </c>
      <c r="E6" s="170">
        <v>1</v>
      </c>
      <c r="F6" s="170">
        <v>1</v>
      </c>
      <c r="G6" s="170">
        <v>2</v>
      </c>
      <c r="H6" s="170">
        <v>1</v>
      </c>
      <c r="I6" s="170">
        <v>2</v>
      </c>
      <c r="J6" s="131">
        <f t="shared" ref="J6:J9" si="0">AVERAGE(D6:I6)</f>
        <v>0.83333333333333337</v>
      </c>
      <c r="K6" s="169">
        <v>1</v>
      </c>
      <c r="L6" s="170">
        <v>2</v>
      </c>
      <c r="M6" s="71" t="s">
        <v>552</v>
      </c>
      <c r="N6" s="170">
        <v>2</v>
      </c>
      <c r="O6" s="170">
        <v>2</v>
      </c>
      <c r="P6" s="170">
        <v>2</v>
      </c>
      <c r="Q6" s="131">
        <f t="shared" ref="Q6:Q9" si="1">AVERAGE(K6:P6)</f>
        <v>1.8</v>
      </c>
      <c r="R6" s="169">
        <v>-2</v>
      </c>
      <c r="S6" s="170">
        <v>2</v>
      </c>
      <c r="T6" s="170">
        <v>2</v>
      </c>
      <c r="U6" s="170">
        <v>2</v>
      </c>
      <c r="V6" s="170">
        <v>1</v>
      </c>
      <c r="W6" s="170">
        <v>2</v>
      </c>
      <c r="X6" s="131">
        <f t="shared" ref="X6:X9" si="2">AVERAGE(R6:W6)</f>
        <v>1.1666666666666667</v>
      </c>
      <c r="Y6" s="169">
        <v>0</v>
      </c>
      <c r="Z6" s="170">
        <v>1</v>
      </c>
      <c r="AA6" s="170">
        <v>2</v>
      </c>
      <c r="AB6" s="170">
        <v>2</v>
      </c>
      <c r="AC6" s="170">
        <v>2</v>
      </c>
      <c r="AD6" s="170">
        <v>1</v>
      </c>
      <c r="AE6" s="131">
        <f t="shared" ref="AE6:AE8" si="3">AVERAGE(Y6:AD6)</f>
        <v>1.3333333333333333</v>
      </c>
      <c r="AF6" s="169">
        <v>2</v>
      </c>
      <c r="AG6" s="170">
        <v>1</v>
      </c>
      <c r="AH6" s="170">
        <v>2</v>
      </c>
      <c r="AI6" s="170">
        <v>2</v>
      </c>
      <c r="AJ6" s="170">
        <v>2</v>
      </c>
      <c r="AK6" s="170">
        <v>2</v>
      </c>
      <c r="AL6" s="131">
        <f>AVERAGE(AF6:AK6)</f>
        <v>1.8333333333333333</v>
      </c>
      <c r="AM6" s="169">
        <v>2</v>
      </c>
      <c r="AN6" s="170">
        <v>2</v>
      </c>
      <c r="AO6" s="170">
        <v>2</v>
      </c>
      <c r="AP6" s="170">
        <v>2</v>
      </c>
      <c r="AQ6" s="170">
        <v>1</v>
      </c>
      <c r="AR6" s="170">
        <v>2</v>
      </c>
      <c r="AS6" s="131">
        <f t="shared" ref="AS6:AS9" si="4">AVERAGE(AM6:AR6)</f>
        <v>1.8333333333333333</v>
      </c>
    </row>
    <row r="7" spans="1:45" ht="17">
      <c r="A7" s="116"/>
      <c r="B7" s="22"/>
      <c r="C7" s="117" t="s">
        <v>48</v>
      </c>
      <c r="D7" s="169">
        <v>2</v>
      </c>
      <c r="E7" s="170">
        <v>0</v>
      </c>
      <c r="F7" s="170">
        <v>-2</v>
      </c>
      <c r="G7" s="170">
        <v>2</v>
      </c>
      <c r="H7" s="170">
        <v>1</v>
      </c>
      <c r="I7" s="170">
        <v>0</v>
      </c>
      <c r="J7" s="131">
        <f t="shared" si="0"/>
        <v>0.5</v>
      </c>
      <c r="K7" s="169">
        <v>2</v>
      </c>
      <c r="L7" s="170">
        <v>2</v>
      </c>
      <c r="M7" s="71" t="s">
        <v>552</v>
      </c>
      <c r="N7" s="170">
        <v>2</v>
      </c>
      <c r="O7" s="170">
        <v>0</v>
      </c>
      <c r="P7" s="170">
        <v>1</v>
      </c>
      <c r="Q7" s="131">
        <f t="shared" si="1"/>
        <v>1.4</v>
      </c>
      <c r="R7" s="169">
        <v>2</v>
      </c>
      <c r="S7" s="170">
        <v>2</v>
      </c>
      <c r="T7" s="170">
        <v>2</v>
      </c>
      <c r="U7" s="170">
        <v>0</v>
      </c>
      <c r="V7" s="170">
        <v>2</v>
      </c>
      <c r="W7" s="170">
        <v>2</v>
      </c>
      <c r="X7" s="131">
        <f t="shared" si="2"/>
        <v>1.6666666666666667</v>
      </c>
      <c r="Y7" s="169">
        <v>0</v>
      </c>
      <c r="Z7" s="170">
        <v>2</v>
      </c>
      <c r="AA7" s="170">
        <v>1</v>
      </c>
      <c r="AB7" s="170">
        <v>0</v>
      </c>
      <c r="AC7" s="170">
        <v>2</v>
      </c>
      <c r="AD7" s="170">
        <v>0</v>
      </c>
      <c r="AE7" s="131">
        <f t="shared" si="3"/>
        <v>0.83333333333333337</v>
      </c>
      <c r="AF7" s="169">
        <v>1</v>
      </c>
      <c r="AG7" s="170">
        <v>2</v>
      </c>
      <c r="AH7" s="170">
        <v>2</v>
      </c>
      <c r="AI7" s="170">
        <v>2</v>
      </c>
      <c r="AJ7" s="170">
        <v>2</v>
      </c>
      <c r="AK7" s="170">
        <v>2</v>
      </c>
      <c r="AL7" s="131">
        <f>AVERAGE(AF7:AK7)</f>
        <v>1.8333333333333333</v>
      </c>
      <c r="AM7" s="169">
        <v>2</v>
      </c>
      <c r="AN7" s="170">
        <v>2</v>
      </c>
      <c r="AO7" s="170">
        <v>1</v>
      </c>
      <c r="AP7" s="170">
        <v>2</v>
      </c>
      <c r="AQ7" s="170">
        <v>1</v>
      </c>
      <c r="AR7" s="170">
        <v>1</v>
      </c>
      <c r="AS7" s="131">
        <f t="shared" si="4"/>
        <v>1.5</v>
      </c>
    </row>
    <row r="8" spans="1:45" ht="17">
      <c r="A8" s="116"/>
      <c r="B8" s="22"/>
      <c r="C8" s="117" t="s">
        <v>44</v>
      </c>
      <c r="D8" s="169">
        <v>-1</v>
      </c>
      <c r="E8" s="170">
        <v>-1</v>
      </c>
      <c r="F8" s="170">
        <v>1</v>
      </c>
      <c r="G8" s="170">
        <v>0</v>
      </c>
      <c r="H8" s="170">
        <v>2</v>
      </c>
      <c r="I8" s="170">
        <v>2</v>
      </c>
      <c r="J8" s="131">
        <f t="shared" si="0"/>
        <v>0.5</v>
      </c>
      <c r="K8" s="169">
        <v>0</v>
      </c>
      <c r="L8" s="170">
        <v>1</v>
      </c>
      <c r="M8" s="71" t="s">
        <v>552</v>
      </c>
      <c r="N8" s="170">
        <v>2</v>
      </c>
      <c r="O8" s="170">
        <v>2</v>
      </c>
      <c r="P8" s="170">
        <v>1</v>
      </c>
      <c r="Q8" s="131">
        <f t="shared" si="1"/>
        <v>1.2</v>
      </c>
      <c r="R8" s="169">
        <v>-2</v>
      </c>
      <c r="S8" s="170">
        <v>-2</v>
      </c>
      <c r="T8" s="170">
        <v>0</v>
      </c>
      <c r="U8" s="170">
        <v>0</v>
      </c>
      <c r="V8" s="170">
        <v>1</v>
      </c>
      <c r="W8" s="170">
        <v>2</v>
      </c>
      <c r="X8" s="131">
        <f t="shared" si="2"/>
        <v>-0.16666666666666666</v>
      </c>
      <c r="Y8" s="169">
        <v>2</v>
      </c>
      <c r="Z8" s="170">
        <v>0.5</v>
      </c>
      <c r="AA8" s="170">
        <v>2</v>
      </c>
      <c r="AB8" s="170">
        <v>2</v>
      </c>
      <c r="AC8" s="170">
        <v>2</v>
      </c>
      <c r="AD8" s="170">
        <v>2</v>
      </c>
      <c r="AE8" s="131">
        <f t="shared" si="3"/>
        <v>1.75</v>
      </c>
      <c r="AF8" s="169">
        <v>1</v>
      </c>
      <c r="AG8" s="170">
        <v>0.5</v>
      </c>
      <c r="AH8" s="170">
        <v>1</v>
      </c>
      <c r="AI8" s="170">
        <v>1</v>
      </c>
      <c r="AJ8" s="170">
        <v>2</v>
      </c>
      <c r="AK8" s="170">
        <v>1</v>
      </c>
      <c r="AL8" s="131">
        <f>AVERAGE(AF8:AK8)</f>
        <v>1.0833333333333333</v>
      </c>
      <c r="AM8" s="169">
        <v>2</v>
      </c>
      <c r="AN8" s="170">
        <v>2</v>
      </c>
      <c r="AO8" s="170">
        <v>2</v>
      </c>
      <c r="AP8" s="170">
        <v>1</v>
      </c>
      <c r="AQ8" s="170">
        <v>2</v>
      </c>
      <c r="AR8" s="170">
        <v>1</v>
      </c>
      <c r="AS8" s="131">
        <f t="shared" si="4"/>
        <v>1.6666666666666667</v>
      </c>
    </row>
    <row r="9" spans="1:45" ht="17">
      <c r="A9" s="116"/>
      <c r="B9" s="22"/>
      <c r="C9" s="117" t="s">
        <v>194</v>
      </c>
      <c r="D9" s="169">
        <v>0</v>
      </c>
      <c r="E9" s="170">
        <v>0</v>
      </c>
      <c r="F9" s="170">
        <v>1</v>
      </c>
      <c r="G9" s="170">
        <v>0</v>
      </c>
      <c r="H9" s="170">
        <v>2</v>
      </c>
      <c r="I9" s="170">
        <v>2</v>
      </c>
      <c r="J9" s="131">
        <f t="shared" si="0"/>
        <v>0.83333333333333337</v>
      </c>
      <c r="K9" s="169">
        <v>2</v>
      </c>
      <c r="L9" s="170">
        <v>2</v>
      </c>
      <c r="M9" s="71" t="s">
        <v>552</v>
      </c>
      <c r="N9" s="170">
        <v>2</v>
      </c>
      <c r="O9" s="170">
        <v>2</v>
      </c>
      <c r="P9" s="170">
        <v>1</v>
      </c>
      <c r="Q9" s="131">
        <f t="shared" si="1"/>
        <v>1.8</v>
      </c>
      <c r="R9" s="169">
        <v>-1</v>
      </c>
      <c r="S9" s="170">
        <v>0</v>
      </c>
      <c r="T9" s="170">
        <v>0</v>
      </c>
      <c r="U9" s="170">
        <v>0</v>
      </c>
      <c r="V9" s="170">
        <v>2</v>
      </c>
      <c r="W9" s="170">
        <v>2</v>
      </c>
      <c r="X9" s="131">
        <f t="shared" si="2"/>
        <v>0.5</v>
      </c>
      <c r="Y9" s="169">
        <v>2</v>
      </c>
      <c r="Z9" s="170">
        <v>0.5</v>
      </c>
      <c r="AA9" s="170">
        <v>2</v>
      </c>
      <c r="AB9" s="170">
        <v>2</v>
      </c>
      <c r="AC9" s="170">
        <v>2</v>
      </c>
      <c r="AD9" s="170">
        <v>2</v>
      </c>
      <c r="AE9" s="131">
        <f>AVERAGE(Y9:AD9)</f>
        <v>1.75</v>
      </c>
      <c r="AF9" s="169">
        <v>2</v>
      </c>
      <c r="AG9" s="170">
        <v>0.5</v>
      </c>
      <c r="AH9" s="170">
        <v>1</v>
      </c>
      <c r="AI9" s="170">
        <v>2</v>
      </c>
      <c r="AJ9" s="170">
        <v>2</v>
      </c>
      <c r="AK9" s="170">
        <v>2</v>
      </c>
      <c r="AL9" s="131">
        <f t="shared" ref="AL9" si="5">AVERAGE(AF9:AK9)</f>
        <v>1.5833333333333333</v>
      </c>
      <c r="AM9" s="169">
        <v>2</v>
      </c>
      <c r="AN9" s="170">
        <v>2</v>
      </c>
      <c r="AO9" s="170">
        <v>2</v>
      </c>
      <c r="AP9" s="170">
        <v>2</v>
      </c>
      <c r="AQ9" s="170">
        <v>2</v>
      </c>
      <c r="AR9" s="170">
        <v>1</v>
      </c>
      <c r="AS9" s="131">
        <f t="shared" si="4"/>
        <v>1.8333333333333333</v>
      </c>
    </row>
    <row r="10" spans="1:45" ht="7" customHeight="1">
      <c r="A10" s="171"/>
      <c r="B10" s="172"/>
      <c r="C10" s="173"/>
      <c r="D10" s="174"/>
      <c r="E10" s="175"/>
      <c r="F10" s="175"/>
      <c r="G10" s="175"/>
      <c r="H10" s="175"/>
      <c r="I10" s="175"/>
      <c r="J10" s="176"/>
      <c r="K10" s="174"/>
      <c r="L10" s="175"/>
      <c r="M10" s="177"/>
      <c r="N10" s="175"/>
      <c r="O10" s="175"/>
      <c r="P10" s="175"/>
      <c r="Q10" s="176"/>
      <c r="R10" s="174"/>
      <c r="S10" s="175"/>
      <c r="T10" s="175"/>
      <c r="U10" s="175"/>
      <c r="V10" s="175"/>
      <c r="W10" s="175"/>
      <c r="X10" s="176"/>
      <c r="Y10" s="174"/>
      <c r="Z10" s="175"/>
      <c r="AA10" s="175"/>
      <c r="AB10" s="175"/>
      <c r="AC10" s="175"/>
      <c r="AD10" s="175"/>
      <c r="AE10" s="176"/>
      <c r="AF10" s="174"/>
      <c r="AG10" s="175"/>
      <c r="AH10" s="175"/>
      <c r="AI10" s="175"/>
      <c r="AJ10" s="175"/>
      <c r="AK10" s="175"/>
      <c r="AL10" s="176"/>
      <c r="AM10" s="174"/>
      <c r="AN10" s="175"/>
      <c r="AO10" s="175"/>
      <c r="AP10" s="175"/>
      <c r="AQ10" s="175"/>
      <c r="AR10" s="175"/>
      <c r="AS10" s="176"/>
    </row>
    <row r="11" spans="1:45" s="130" customFormat="1" ht="17">
      <c r="A11" s="116"/>
      <c r="B11" s="22"/>
      <c r="C11" s="119" t="s">
        <v>402</v>
      </c>
      <c r="D11" s="128">
        <f>SUM(D5:D10)</f>
        <v>-1</v>
      </c>
      <c r="E11" s="129">
        <f t="shared" ref="E11:K11" si="6">SUM(E5:E10)</f>
        <v>0</v>
      </c>
      <c r="F11" s="129">
        <f t="shared" si="6"/>
        <v>3</v>
      </c>
      <c r="G11" s="129">
        <f t="shared" si="6"/>
        <v>6</v>
      </c>
      <c r="H11" s="129">
        <f t="shared" si="6"/>
        <v>8</v>
      </c>
      <c r="I11" s="129">
        <f t="shared" si="6"/>
        <v>7</v>
      </c>
      <c r="J11" s="132">
        <f>AVERAGE(D11:I11)</f>
        <v>3.8333333333333335</v>
      </c>
      <c r="K11" s="128">
        <f t="shared" si="6"/>
        <v>6</v>
      </c>
      <c r="L11" s="129">
        <f>SUM(L5:L10)</f>
        <v>8</v>
      </c>
      <c r="M11" s="71" t="s">
        <v>552</v>
      </c>
      <c r="N11" s="129">
        <f t="shared" ref="N11:AR11" si="7">SUM(N5:N10)</f>
        <v>10</v>
      </c>
      <c r="O11" s="129">
        <f t="shared" si="7"/>
        <v>8</v>
      </c>
      <c r="P11" s="129">
        <f t="shared" si="7"/>
        <v>7</v>
      </c>
      <c r="Q11" s="132">
        <f>AVERAGE(K11:P11)</f>
        <v>7.8</v>
      </c>
      <c r="R11" s="128">
        <f t="shared" si="7"/>
        <v>-4</v>
      </c>
      <c r="S11" s="129">
        <f t="shared" si="7"/>
        <v>1</v>
      </c>
      <c r="T11" s="129">
        <f t="shared" si="7"/>
        <v>4</v>
      </c>
      <c r="U11" s="129">
        <f t="shared" si="7"/>
        <v>3</v>
      </c>
      <c r="V11" s="129">
        <f>SUM(V5:V10)</f>
        <v>7</v>
      </c>
      <c r="W11" s="129">
        <f t="shared" si="7"/>
        <v>10</v>
      </c>
      <c r="X11" s="132">
        <f>AVERAGE(R11:W11)</f>
        <v>3.5</v>
      </c>
      <c r="Y11" s="128">
        <f t="shared" si="7"/>
        <v>5</v>
      </c>
      <c r="Z11" s="129">
        <f t="shared" si="7"/>
        <v>4.5</v>
      </c>
      <c r="AA11" s="129">
        <f t="shared" si="7"/>
        <v>9</v>
      </c>
      <c r="AB11" s="129">
        <f t="shared" si="7"/>
        <v>8</v>
      </c>
      <c r="AC11" s="129">
        <f t="shared" si="7"/>
        <v>10</v>
      </c>
      <c r="AD11" s="129">
        <f t="shared" si="7"/>
        <v>7</v>
      </c>
      <c r="AE11" s="132">
        <f>AVERAGE(Y11:AD11)</f>
        <v>7.25</v>
      </c>
      <c r="AF11" s="128">
        <f>SUM(AF5:AF10)</f>
        <v>6</v>
      </c>
      <c r="AG11" s="129">
        <f t="shared" si="7"/>
        <v>6</v>
      </c>
      <c r="AH11" s="129">
        <f t="shared" si="7"/>
        <v>8</v>
      </c>
      <c r="AI11" s="129">
        <f t="shared" si="7"/>
        <v>9</v>
      </c>
      <c r="AJ11" s="129">
        <f t="shared" si="7"/>
        <v>10</v>
      </c>
      <c r="AK11" s="129">
        <f t="shared" si="7"/>
        <v>9</v>
      </c>
      <c r="AL11" s="132">
        <f>AVERAGE(AF11:AK11)</f>
        <v>8</v>
      </c>
      <c r="AM11" s="128">
        <f t="shared" si="7"/>
        <v>10</v>
      </c>
      <c r="AN11" s="129">
        <f t="shared" si="7"/>
        <v>10</v>
      </c>
      <c r="AO11" s="129">
        <f t="shared" si="7"/>
        <v>8</v>
      </c>
      <c r="AP11" s="129">
        <f t="shared" si="7"/>
        <v>9</v>
      </c>
      <c r="AQ11" s="129">
        <f t="shared" si="7"/>
        <v>8</v>
      </c>
      <c r="AR11" s="129">
        <f t="shared" si="7"/>
        <v>7</v>
      </c>
      <c r="AS11" s="132">
        <f>AVERAGE(AM11:AR11)</f>
        <v>8.6666666666666661</v>
      </c>
    </row>
    <row r="12" spans="1:45" ht="6" customHeight="1">
      <c r="A12" s="178"/>
      <c r="B12" s="179"/>
      <c r="C12" s="180"/>
      <c r="D12" s="181"/>
      <c r="E12" s="182"/>
      <c r="F12" s="182"/>
      <c r="G12" s="182"/>
      <c r="H12" s="182"/>
      <c r="I12" s="182"/>
      <c r="J12" s="183"/>
      <c r="K12" s="181"/>
      <c r="L12" s="182"/>
      <c r="M12" s="182"/>
      <c r="N12" s="182"/>
      <c r="O12" s="182"/>
      <c r="P12" s="182"/>
      <c r="Q12" s="183"/>
      <c r="R12" s="181"/>
      <c r="S12" s="182"/>
      <c r="T12" s="182"/>
      <c r="U12" s="182"/>
      <c r="V12" s="182"/>
      <c r="W12" s="182"/>
      <c r="X12" s="183"/>
      <c r="Y12" s="181"/>
      <c r="Z12" s="182"/>
      <c r="AA12" s="182"/>
      <c r="AB12" s="182"/>
      <c r="AC12" s="182"/>
      <c r="AD12" s="182"/>
      <c r="AE12" s="183"/>
      <c r="AF12" s="181"/>
      <c r="AG12" s="182"/>
      <c r="AH12" s="182"/>
      <c r="AI12" s="182"/>
      <c r="AJ12" s="182"/>
      <c r="AK12" s="182"/>
      <c r="AL12" s="183"/>
      <c r="AM12" s="181"/>
      <c r="AN12" s="182"/>
      <c r="AO12" s="182"/>
      <c r="AP12" s="182"/>
      <c r="AQ12" s="182"/>
      <c r="AR12" s="182"/>
      <c r="AS12" s="183"/>
    </row>
    <row r="13" spans="1:45" ht="17">
      <c r="A13" s="116"/>
      <c r="B13" s="22" t="s">
        <v>397</v>
      </c>
      <c r="C13" s="117" t="s">
        <v>427</v>
      </c>
      <c r="D13" s="169">
        <v>1</v>
      </c>
      <c r="E13" s="170">
        <v>0</v>
      </c>
      <c r="F13" s="170">
        <v>-2</v>
      </c>
      <c r="G13" s="170">
        <v>1</v>
      </c>
      <c r="H13" s="170">
        <v>0.5</v>
      </c>
      <c r="I13" s="170">
        <v>0.5</v>
      </c>
      <c r="J13" s="131">
        <f t="shared" ref="J13:J15" si="8">AVERAGE(D13:I13)</f>
        <v>0.16666666666666666</v>
      </c>
      <c r="K13" s="169">
        <v>1</v>
      </c>
      <c r="L13" s="170">
        <v>0</v>
      </c>
      <c r="M13" s="71" t="s">
        <v>552</v>
      </c>
      <c r="N13" s="170">
        <v>1</v>
      </c>
      <c r="O13" s="170">
        <v>0</v>
      </c>
      <c r="P13" s="170">
        <v>0</v>
      </c>
      <c r="Q13" s="131">
        <f t="shared" ref="Q13:Q15" si="9">AVERAGE(K13:P13)</f>
        <v>0.4</v>
      </c>
      <c r="R13" s="169">
        <v>-1</v>
      </c>
      <c r="S13" s="170">
        <v>0</v>
      </c>
      <c r="T13" s="170">
        <v>-1</v>
      </c>
      <c r="U13" s="170">
        <v>0</v>
      </c>
      <c r="V13" s="170">
        <v>0</v>
      </c>
      <c r="W13" s="170">
        <v>0</v>
      </c>
      <c r="X13" s="131">
        <f>AVERAGE(R13:W13)</f>
        <v>-0.33333333333333331</v>
      </c>
      <c r="Y13" s="169">
        <v>0</v>
      </c>
      <c r="Z13" s="170">
        <v>2</v>
      </c>
      <c r="AA13" s="170">
        <v>2</v>
      </c>
      <c r="AB13" s="170">
        <v>0.5</v>
      </c>
      <c r="AC13" s="170">
        <v>1</v>
      </c>
      <c r="AD13" s="170">
        <v>1</v>
      </c>
      <c r="AE13" s="131">
        <f t="shared" ref="AE13:AE15" si="10">AVERAGE(Y13:AD13)</f>
        <v>1.0833333333333333</v>
      </c>
      <c r="AF13" s="169">
        <v>-1</v>
      </c>
      <c r="AG13" s="170">
        <v>1</v>
      </c>
      <c r="AH13" s="170">
        <v>2</v>
      </c>
      <c r="AI13" s="170">
        <v>2</v>
      </c>
      <c r="AJ13" s="170">
        <v>1</v>
      </c>
      <c r="AK13" s="170">
        <v>0</v>
      </c>
      <c r="AL13" s="131">
        <f t="shared" ref="AL13:AL15" si="11">AVERAGE(AF13:AK13)</f>
        <v>0.83333333333333337</v>
      </c>
      <c r="AM13" s="169">
        <v>2</v>
      </c>
      <c r="AN13" s="170">
        <v>1</v>
      </c>
      <c r="AO13" s="170">
        <v>1</v>
      </c>
      <c r="AP13" s="170">
        <v>1</v>
      </c>
      <c r="AQ13" s="170">
        <v>1</v>
      </c>
      <c r="AR13" s="170">
        <v>0</v>
      </c>
      <c r="AS13" s="131">
        <f t="shared" ref="AS13:AS15" si="12">AVERAGE(AM13:AR13)</f>
        <v>1</v>
      </c>
    </row>
    <row r="14" spans="1:45" ht="17">
      <c r="A14" s="116"/>
      <c r="B14" s="22"/>
      <c r="C14" s="117" t="s">
        <v>54</v>
      </c>
      <c r="D14" s="169">
        <v>2</v>
      </c>
      <c r="E14" s="170">
        <v>1</v>
      </c>
      <c r="F14" s="170">
        <v>0</v>
      </c>
      <c r="G14" s="170">
        <v>2</v>
      </c>
      <c r="H14" s="170">
        <v>2</v>
      </c>
      <c r="I14" s="170">
        <v>1</v>
      </c>
      <c r="J14" s="131">
        <f t="shared" si="8"/>
        <v>1.3333333333333333</v>
      </c>
      <c r="K14" s="169">
        <v>1</v>
      </c>
      <c r="L14" s="170">
        <v>1</v>
      </c>
      <c r="M14" s="71" t="s">
        <v>552</v>
      </c>
      <c r="N14" s="170">
        <v>2</v>
      </c>
      <c r="O14" s="170">
        <v>1</v>
      </c>
      <c r="P14" s="170">
        <v>1</v>
      </c>
      <c r="Q14" s="131">
        <f t="shared" si="9"/>
        <v>1.2</v>
      </c>
      <c r="R14" s="169">
        <v>-1</v>
      </c>
      <c r="S14" s="170">
        <v>1</v>
      </c>
      <c r="T14" s="170">
        <v>1</v>
      </c>
      <c r="U14" s="170">
        <v>2</v>
      </c>
      <c r="V14" s="170">
        <v>2</v>
      </c>
      <c r="W14" s="170">
        <v>2</v>
      </c>
      <c r="X14" s="131">
        <f t="shared" ref="X14:X15" si="13">AVERAGE(R14:W14)</f>
        <v>1.1666666666666667</v>
      </c>
      <c r="Y14" s="169">
        <v>2</v>
      </c>
      <c r="Z14" s="170">
        <v>2</v>
      </c>
      <c r="AA14" s="170">
        <v>2</v>
      </c>
      <c r="AB14" s="170">
        <v>2</v>
      </c>
      <c r="AC14" s="170">
        <v>2</v>
      </c>
      <c r="AD14" s="170">
        <v>2</v>
      </c>
      <c r="AE14" s="131">
        <f t="shared" si="10"/>
        <v>2</v>
      </c>
      <c r="AF14" s="169">
        <v>1</v>
      </c>
      <c r="AG14" s="170">
        <v>1</v>
      </c>
      <c r="AH14" s="170">
        <v>2</v>
      </c>
      <c r="AI14" s="170">
        <v>2</v>
      </c>
      <c r="AJ14" s="170">
        <v>2</v>
      </c>
      <c r="AK14" s="170">
        <v>2</v>
      </c>
      <c r="AL14" s="131">
        <f t="shared" si="11"/>
        <v>1.6666666666666667</v>
      </c>
      <c r="AM14" s="169">
        <v>2</v>
      </c>
      <c r="AN14" s="170">
        <v>2</v>
      </c>
      <c r="AO14" s="170">
        <v>2</v>
      </c>
      <c r="AP14" s="170">
        <v>2</v>
      </c>
      <c r="AQ14" s="170">
        <v>2</v>
      </c>
      <c r="AR14" s="170">
        <v>1</v>
      </c>
      <c r="AS14" s="131">
        <f t="shared" si="12"/>
        <v>1.8333333333333333</v>
      </c>
    </row>
    <row r="15" spans="1:45" ht="17">
      <c r="A15" s="116"/>
      <c r="B15" s="22"/>
      <c r="C15" s="117" t="s">
        <v>391</v>
      </c>
      <c r="D15" s="169">
        <v>2</v>
      </c>
      <c r="E15" s="170">
        <v>0</v>
      </c>
      <c r="F15" s="170">
        <v>-2</v>
      </c>
      <c r="G15" s="170">
        <v>1</v>
      </c>
      <c r="H15" s="170">
        <v>0</v>
      </c>
      <c r="I15" s="170">
        <v>0</v>
      </c>
      <c r="J15" s="131">
        <f t="shared" si="8"/>
        <v>0.16666666666666666</v>
      </c>
      <c r="K15" s="169">
        <v>2</v>
      </c>
      <c r="L15" s="170">
        <v>1</v>
      </c>
      <c r="M15" s="71" t="s">
        <v>552</v>
      </c>
      <c r="N15" s="170">
        <v>2</v>
      </c>
      <c r="O15" s="170">
        <v>0</v>
      </c>
      <c r="P15" s="170">
        <v>0</v>
      </c>
      <c r="Q15" s="131">
        <f t="shared" si="9"/>
        <v>1</v>
      </c>
      <c r="R15" s="169">
        <v>-2</v>
      </c>
      <c r="S15" s="170">
        <v>0</v>
      </c>
      <c r="T15" s="170">
        <v>-2</v>
      </c>
      <c r="U15" s="170">
        <v>0</v>
      </c>
      <c r="V15" s="170">
        <v>1</v>
      </c>
      <c r="W15" s="170">
        <v>1</v>
      </c>
      <c r="X15" s="131">
        <f t="shared" si="13"/>
        <v>-0.33333333333333331</v>
      </c>
      <c r="Y15" s="169">
        <v>1</v>
      </c>
      <c r="Z15" s="170">
        <v>1</v>
      </c>
      <c r="AA15" s="170">
        <v>1</v>
      </c>
      <c r="AB15" s="170">
        <v>1</v>
      </c>
      <c r="AC15" s="170">
        <v>1</v>
      </c>
      <c r="AD15" s="170">
        <v>0</v>
      </c>
      <c r="AE15" s="131">
        <f t="shared" si="10"/>
        <v>0.83333333333333337</v>
      </c>
      <c r="AF15" s="169">
        <v>1</v>
      </c>
      <c r="AG15" s="170">
        <v>1</v>
      </c>
      <c r="AH15" s="170">
        <v>1</v>
      </c>
      <c r="AI15" s="170">
        <v>2</v>
      </c>
      <c r="AJ15" s="170">
        <v>1</v>
      </c>
      <c r="AK15" s="170">
        <v>1</v>
      </c>
      <c r="AL15" s="131">
        <f t="shared" si="11"/>
        <v>1.1666666666666667</v>
      </c>
      <c r="AM15" s="169">
        <v>2</v>
      </c>
      <c r="AN15" s="170">
        <v>1</v>
      </c>
      <c r="AO15" s="170">
        <v>1</v>
      </c>
      <c r="AP15" s="170">
        <v>2</v>
      </c>
      <c r="AQ15" s="170">
        <v>0</v>
      </c>
      <c r="AR15" s="170">
        <v>0</v>
      </c>
      <c r="AS15" s="131">
        <f t="shared" si="12"/>
        <v>1</v>
      </c>
    </row>
    <row r="16" spans="1:45" ht="6" customHeight="1">
      <c r="A16" s="171"/>
      <c r="B16" s="172"/>
      <c r="C16" s="184"/>
      <c r="D16" s="174"/>
      <c r="E16" s="175"/>
      <c r="F16" s="175"/>
      <c r="G16" s="175"/>
      <c r="H16" s="175"/>
      <c r="I16" s="175"/>
      <c r="J16" s="176"/>
      <c r="K16" s="174"/>
      <c r="L16" s="175"/>
      <c r="M16" s="175"/>
      <c r="N16" s="175"/>
      <c r="O16" s="175"/>
      <c r="P16" s="175"/>
      <c r="Q16" s="176"/>
      <c r="R16" s="174"/>
      <c r="S16" s="175"/>
      <c r="T16" s="175"/>
      <c r="U16" s="175"/>
      <c r="V16" s="175"/>
      <c r="W16" s="175"/>
      <c r="X16" s="176"/>
      <c r="Y16" s="174"/>
      <c r="Z16" s="175"/>
      <c r="AA16" s="175"/>
      <c r="AB16" s="175"/>
      <c r="AC16" s="175"/>
      <c r="AD16" s="175"/>
      <c r="AE16" s="176"/>
      <c r="AF16" s="174"/>
      <c r="AG16" s="175"/>
      <c r="AH16" s="175"/>
      <c r="AI16" s="175"/>
      <c r="AJ16" s="175"/>
      <c r="AK16" s="175"/>
      <c r="AL16" s="176"/>
      <c r="AM16" s="174"/>
      <c r="AN16" s="175"/>
      <c r="AO16" s="175"/>
      <c r="AP16" s="175"/>
      <c r="AQ16" s="175"/>
      <c r="AR16" s="175"/>
      <c r="AS16" s="176"/>
    </row>
    <row r="17" spans="1:45" ht="17">
      <c r="A17" s="116"/>
      <c r="B17" s="22"/>
      <c r="C17" s="119" t="s">
        <v>403</v>
      </c>
      <c r="D17" s="128">
        <f>SUM(D13:D16)</f>
        <v>5</v>
      </c>
      <c r="E17" s="129">
        <f t="shared" ref="E17:L17" si="14">SUM(E13:E16)</f>
        <v>1</v>
      </c>
      <c r="F17" s="129">
        <f t="shared" si="14"/>
        <v>-4</v>
      </c>
      <c r="G17" s="129">
        <f t="shared" si="14"/>
        <v>4</v>
      </c>
      <c r="H17" s="129">
        <f t="shared" si="14"/>
        <v>2.5</v>
      </c>
      <c r="I17" s="129">
        <f t="shared" si="14"/>
        <v>1.5</v>
      </c>
      <c r="J17" s="132">
        <f>AVERAGE(D17:I17)</f>
        <v>1.6666666666666667</v>
      </c>
      <c r="K17" s="128">
        <f t="shared" si="14"/>
        <v>4</v>
      </c>
      <c r="L17" s="129">
        <f t="shared" si="14"/>
        <v>2</v>
      </c>
      <c r="M17" s="71" t="s">
        <v>552</v>
      </c>
      <c r="N17" s="129">
        <f t="shared" ref="N17:AR17" si="15">SUM(N13:N16)</f>
        <v>5</v>
      </c>
      <c r="O17" s="129">
        <f t="shared" si="15"/>
        <v>1</v>
      </c>
      <c r="P17" s="129">
        <f t="shared" si="15"/>
        <v>1</v>
      </c>
      <c r="Q17" s="132">
        <f>AVERAGE(K17:P17)</f>
        <v>2.6</v>
      </c>
      <c r="R17" s="128">
        <f t="shared" si="15"/>
        <v>-4</v>
      </c>
      <c r="S17" s="129">
        <f t="shared" si="15"/>
        <v>1</v>
      </c>
      <c r="T17" s="129">
        <f t="shared" si="15"/>
        <v>-2</v>
      </c>
      <c r="U17" s="129">
        <f t="shared" si="15"/>
        <v>2</v>
      </c>
      <c r="V17" s="129">
        <f t="shared" si="15"/>
        <v>3</v>
      </c>
      <c r="W17" s="129">
        <f t="shared" si="15"/>
        <v>3</v>
      </c>
      <c r="X17" s="132">
        <f>AVERAGE(R17:W17)</f>
        <v>0.5</v>
      </c>
      <c r="Y17" s="128">
        <f t="shared" si="15"/>
        <v>3</v>
      </c>
      <c r="Z17" s="129">
        <f t="shared" si="15"/>
        <v>5</v>
      </c>
      <c r="AA17" s="129">
        <f t="shared" si="15"/>
        <v>5</v>
      </c>
      <c r="AB17" s="129">
        <f t="shared" si="15"/>
        <v>3.5</v>
      </c>
      <c r="AC17" s="129">
        <f t="shared" si="15"/>
        <v>4</v>
      </c>
      <c r="AD17" s="129">
        <f t="shared" si="15"/>
        <v>3</v>
      </c>
      <c r="AE17" s="132">
        <f>AVERAGE(Y17:AD17)</f>
        <v>3.9166666666666665</v>
      </c>
      <c r="AF17" s="128">
        <f t="shared" si="15"/>
        <v>1</v>
      </c>
      <c r="AG17" s="129">
        <f t="shared" si="15"/>
        <v>3</v>
      </c>
      <c r="AH17" s="129">
        <f t="shared" si="15"/>
        <v>5</v>
      </c>
      <c r="AI17" s="129">
        <f>SUM(AI13:AI16)</f>
        <v>6</v>
      </c>
      <c r="AJ17" s="129">
        <f t="shared" si="15"/>
        <v>4</v>
      </c>
      <c r="AK17" s="129">
        <f t="shared" si="15"/>
        <v>3</v>
      </c>
      <c r="AL17" s="132">
        <f>AVERAGE(AF17:AK17)</f>
        <v>3.6666666666666665</v>
      </c>
      <c r="AM17" s="128">
        <f t="shared" si="15"/>
        <v>6</v>
      </c>
      <c r="AN17" s="129">
        <f t="shared" si="15"/>
        <v>4</v>
      </c>
      <c r="AO17" s="129">
        <f t="shared" si="15"/>
        <v>4</v>
      </c>
      <c r="AP17" s="129">
        <f t="shared" si="15"/>
        <v>5</v>
      </c>
      <c r="AQ17" s="129">
        <f t="shared" si="15"/>
        <v>3</v>
      </c>
      <c r="AR17" s="129">
        <f t="shared" si="15"/>
        <v>1</v>
      </c>
      <c r="AS17" s="132">
        <f>AVERAGE(AM17:AR17)</f>
        <v>3.8333333333333335</v>
      </c>
    </row>
    <row r="18" spans="1:45" ht="6" customHeight="1">
      <c r="A18" s="178"/>
      <c r="B18" s="179"/>
      <c r="C18" s="180"/>
      <c r="D18" s="181"/>
      <c r="E18" s="182"/>
      <c r="F18" s="182"/>
      <c r="G18" s="182"/>
      <c r="H18" s="182"/>
      <c r="I18" s="182"/>
      <c r="J18" s="183"/>
      <c r="K18" s="181"/>
      <c r="L18" s="182"/>
      <c r="M18" s="182"/>
      <c r="N18" s="182"/>
      <c r="O18" s="182"/>
      <c r="P18" s="182"/>
      <c r="Q18" s="183"/>
      <c r="R18" s="181"/>
      <c r="S18" s="182"/>
      <c r="T18" s="182"/>
      <c r="U18" s="182"/>
      <c r="V18" s="182"/>
      <c r="W18" s="182"/>
      <c r="X18" s="183"/>
      <c r="Y18" s="181"/>
      <c r="Z18" s="182"/>
      <c r="AA18" s="182"/>
      <c r="AB18" s="182"/>
      <c r="AC18" s="182"/>
      <c r="AD18" s="182"/>
      <c r="AE18" s="183"/>
      <c r="AF18" s="181"/>
      <c r="AG18" s="182"/>
      <c r="AH18" s="182"/>
      <c r="AI18" s="182"/>
      <c r="AJ18" s="182"/>
      <c r="AK18" s="182"/>
      <c r="AL18" s="183"/>
      <c r="AM18" s="181"/>
      <c r="AN18" s="182"/>
      <c r="AO18" s="182"/>
      <c r="AP18" s="182"/>
      <c r="AQ18" s="182"/>
      <c r="AR18" s="182"/>
      <c r="AS18" s="183"/>
    </row>
    <row r="19" spans="1:45" ht="17">
      <c r="A19" s="116"/>
      <c r="B19" s="22" t="s">
        <v>58</v>
      </c>
      <c r="C19" s="119" t="s">
        <v>392</v>
      </c>
      <c r="D19" s="169">
        <v>2</v>
      </c>
      <c r="E19" s="170">
        <v>2</v>
      </c>
      <c r="F19" s="170">
        <v>0</v>
      </c>
      <c r="G19" s="170">
        <v>2</v>
      </c>
      <c r="H19" s="170">
        <v>0</v>
      </c>
      <c r="I19" s="170">
        <v>2</v>
      </c>
      <c r="J19" s="131">
        <f t="shared" ref="J19:J21" si="16">AVERAGE(D19:I19)</f>
        <v>1.3333333333333333</v>
      </c>
      <c r="K19" s="169">
        <v>2</v>
      </c>
      <c r="L19" s="170">
        <v>2</v>
      </c>
      <c r="M19" s="71" t="s">
        <v>552</v>
      </c>
      <c r="N19" s="170">
        <v>2</v>
      </c>
      <c r="O19" s="170">
        <v>2</v>
      </c>
      <c r="P19" s="170">
        <v>2</v>
      </c>
      <c r="Q19" s="131">
        <f t="shared" ref="Q19:Q21" si="17">AVERAGE(K19:P19)</f>
        <v>2</v>
      </c>
      <c r="R19" s="169">
        <v>1</v>
      </c>
      <c r="S19" s="170">
        <v>1</v>
      </c>
      <c r="T19" s="170">
        <v>1</v>
      </c>
      <c r="U19" s="170">
        <v>2</v>
      </c>
      <c r="V19" s="170">
        <v>2</v>
      </c>
      <c r="W19" s="170">
        <v>2</v>
      </c>
      <c r="X19" s="131">
        <f t="shared" ref="X19:X21" si="18">AVERAGE(R19:W19)</f>
        <v>1.5</v>
      </c>
      <c r="Y19" s="169">
        <v>2</v>
      </c>
      <c r="Z19" s="170">
        <v>2</v>
      </c>
      <c r="AA19" s="170">
        <v>2</v>
      </c>
      <c r="AB19" s="170">
        <v>2</v>
      </c>
      <c r="AC19" s="170">
        <v>2</v>
      </c>
      <c r="AD19" s="170">
        <v>2</v>
      </c>
      <c r="AE19" s="131">
        <f t="shared" ref="AE19:AE21" si="19">AVERAGE(Y19:AD19)</f>
        <v>2</v>
      </c>
      <c r="AF19" s="169">
        <v>1</v>
      </c>
      <c r="AG19" s="170">
        <v>2</v>
      </c>
      <c r="AH19" s="170">
        <v>2</v>
      </c>
      <c r="AI19" s="170">
        <v>2</v>
      </c>
      <c r="AJ19" s="170">
        <v>2</v>
      </c>
      <c r="AK19" s="170">
        <v>2</v>
      </c>
      <c r="AL19" s="131">
        <f t="shared" ref="AL19:AL21" si="20">AVERAGE(AF19:AK19)</f>
        <v>1.8333333333333333</v>
      </c>
      <c r="AM19" s="169">
        <v>2</v>
      </c>
      <c r="AN19" s="170">
        <v>2</v>
      </c>
      <c r="AO19" s="170">
        <v>2</v>
      </c>
      <c r="AP19" s="170">
        <v>2</v>
      </c>
      <c r="AQ19" s="170">
        <v>2</v>
      </c>
      <c r="AR19" s="170">
        <v>2</v>
      </c>
      <c r="AS19" s="131">
        <f t="shared" ref="AS19:AS21" si="21">AVERAGE(AM19:AR19)</f>
        <v>2</v>
      </c>
    </row>
    <row r="20" spans="1:45" ht="17">
      <c r="A20" s="116"/>
      <c r="B20" s="22"/>
      <c r="C20" s="119" t="s">
        <v>393</v>
      </c>
      <c r="D20" s="169">
        <v>2</v>
      </c>
      <c r="E20" s="170">
        <v>2</v>
      </c>
      <c r="F20" s="170">
        <v>2</v>
      </c>
      <c r="G20" s="170">
        <v>2</v>
      </c>
      <c r="H20" s="170">
        <v>2</v>
      </c>
      <c r="I20" s="170">
        <v>2</v>
      </c>
      <c r="J20" s="131">
        <f t="shared" si="16"/>
        <v>2</v>
      </c>
      <c r="K20" s="169">
        <v>2</v>
      </c>
      <c r="L20" s="170">
        <v>2</v>
      </c>
      <c r="M20" s="71" t="s">
        <v>552</v>
      </c>
      <c r="N20" s="170">
        <v>2</v>
      </c>
      <c r="O20" s="170">
        <v>2</v>
      </c>
      <c r="P20" s="170">
        <v>2</v>
      </c>
      <c r="Q20" s="131">
        <f t="shared" si="17"/>
        <v>2</v>
      </c>
      <c r="R20" s="169">
        <v>1</v>
      </c>
      <c r="S20" s="170">
        <v>1</v>
      </c>
      <c r="T20" s="170">
        <v>2</v>
      </c>
      <c r="U20" s="170">
        <v>2</v>
      </c>
      <c r="V20" s="170">
        <v>2</v>
      </c>
      <c r="W20" s="170">
        <v>2</v>
      </c>
      <c r="X20" s="131">
        <f>AVERAGE(R20:W20)</f>
        <v>1.6666666666666667</v>
      </c>
      <c r="Y20" s="169">
        <v>2</v>
      </c>
      <c r="Z20" s="170">
        <v>2</v>
      </c>
      <c r="AA20" s="170">
        <v>2</v>
      </c>
      <c r="AB20" s="170">
        <v>2</v>
      </c>
      <c r="AC20" s="170">
        <v>2</v>
      </c>
      <c r="AD20" s="170">
        <v>2</v>
      </c>
      <c r="AE20" s="131">
        <f t="shared" si="19"/>
        <v>2</v>
      </c>
      <c r="AF20" s="169">
        <v>1</v>
      </c>
      <c r="AG20" s="170">
        <v>2</v>
      </c>
      <c r="AH20" s="170">
        <v>2</v>
      </c>
      <c r="AI20" s="170">
        <v>2</v>
      </c>
      <c r="AJ20" s="170">
        <v>2</v>
      </c>
      <c r="AK20" s="170">
        <v>2</v>
      </c>
      <c r="AL20" s="131">
        <f t="shared" si="20"/>
        <v>1.8333333333333333</v>
      </c>
      <c r="AM20" s="169">
        <v>2</v>
      </c>
      <c r="AN20" s="170">
        <v>2</v>
      </c>
      <c r="AO20" s="170">
        <v>2</v>
      </c>
      <c r="AP20" s="170">
        <v>2</v>
      </c>
      <c r="AQ20" s="170">
        <v>2</v>
      </c>
      <c r="AR20" s="170">
        <v>2</v>
      </c>
      <c r="AS20" s="131">
        <f t="shared" si="21"/>
        <v>2</v>
      </c>
    </row>
    <row r="21" spans="1:45" ht="17">
      <c r="A21" s="116"/>
      <c r="B21" s="22"/>
      <c r="C21" s="117" t="s">
        <v>394</v>
      </c>
      <c r="D21" s="185">
        <v>2</v>
      </c>
      <c r="E21" s="186">
        <v>2</v>
      </c>
      <c r="F21" s="186">
        <v>0</v>
      </c>
      <c r="G21" s="186">
        <v>2</v>
      </c>
      <c r="H21" s="186">
        <v>2</v>
      </c>
      <c r="I21" s="186">
        <v>2</v>
      </c>
      <c r="J21" s="131">
        <f t="shared" si="16"/>
        <v>1.6666666666666667</v>
      </c>
      <c r="K21" s="185">
        <v>1</v>
      </c>
      <c r="L21" s="186">
        <v>2</v>
      </c>
      <c r="M21" s="71" t="s">
        <v>552</v>
      </c>
      <c r="N21" s="186">
        <v>2</v>
      </c>
      <c r="O21" s="186">
        <v>0</v>
      </c>
      <c r="P21" s="186">
        <v>2</v>
      </c>
      <c r="Q21" s="131">
        <f t="shared" si="17"/>
        <v>1.4</v>
      </c>
      <c r="R21" s="185">
        <v>2</v>
      </c>
      <c r="S21" s="186">
        <v>2</v>
      </c>
      <c r="T21" s="186">
        <v>2</v>
      </c>
      <c r="U21" s="186">
        <v>0</v>
      </c>
      <c r="V21" s="186">
        <v>2</v>
      </c>
      <c r="W21" s="186">
        <v>2</v>
      </c>
      <c r="X21" s="131">
        <f t="shared" si="18"/>
        <v>1.6666666666666667</v>
      </c>
      <c r="Y21" s="169">
        <v>2</v>
      </c>
      <c r="Z21" s="170">
        <v>2</v>
      </c>
      <c r="AA21" s="170">
        <v>2</v>
      </c>
      <c r="AB21" s="170">
        <v>2</v>
      </c>
      <c r="AC21" s="170">
        <v>2</v>
      </c>
      <c r="AD21" s="170">
        <v>2</v>
      </c>
      <c r="AE21" s="131">
        <f t="shared" si="19"/>
        <v>2</v>
      </c>
      <c r="AF21" s="169">
        <v>2</v>
      </c>
      <c r="AG21" s="170">
        <v>2</v>
      </c>
      <c r="AH21" s="170">
        <v>2</v>
      </c>
      <c r="AI21" s="170">
        <v>2</v>
      </c>
      <c r="AJ21" s="170">
        <v>2</v>
      </c>
      <c r="AK21" s="170">
        <v>2</v>
      </c>
      <c r="AL21" s="131">
        <f t="shared" si="20"/>
        <v>2</v>
      </c>
      <c r="AM21" s="169">
        <v>2</v>
      </c>
      <c r="AN21" s="170">
        <v>2</v>
      </c>
      <c r="AO21" s="170">
        <v>2</v>
      </c>
      <c r="AP21" s="170">
        <v>2</v>
      </c>
      <c r="AQ21" s="170">
        <v>2</v>
      </c>
      <c r="AR21" s="170">
        <v>2</v>
      </c>
      <c r="AS21" s="131">
        <f t="shared" si="21"/>
        <v>2</v>
      </c>
    </row>
    <row r="22" spans="1:45" ht="6" customHeight="1">
      <c r="A22" s="171"/>
      <c r="B22" s="172"/>
      <c r="C22" s="173"/>
      <c r="D22" s="174"/>
      <c r="E22" s="175"/>
      <c r="F22" s="175"/>
      <c r="G22" s="175"/>
      <c r="H22" s="175"/>
      <c r="I22" s="175"/>
      <c r="J22" s="176"/>
      <c r="K22" s="174"/>
      <c r="L22" s="175"/>
      <c r="M22" s="175"/>
      <c r="N22" s="175"/>
      <c r="O22" s="175"/>
      <c r="P22" s="175"/>
      <c r="Q22" s="176"/>
      <c r="R22" s="174"/>
      <c r="S22" s="175"/>
      <c r="T22" s="175"/>
      <c r="U22" s="175"/>
      <c r="V22" s="175"/>
      <c r="W22" s="175"/>
      <c r="X22" s="176"/>
      <c r="Y22" s="174"/>
      <c r="Z22" s="175"/>
      <c r="AA22" s="175"/>
      <c r="AB22" s="175"/>
      <c r="AC22" s="175"/>
      <c r="AD22" s="175"/>
      <c r="AE22" s="176"/>
      <c r="AF22" s="174"/>
      <c r="AG22" s="175"/>
      <c r="AH22" s="175"/>
      <c r="AI22" s="175"/>
      <c r="AJ22" s="175"/>
      <c r="AK22" s="175"/>
      <c r="AL22" s="176"/>
      <c r="AM22" s="174"/>
      <c r="AN22" s="175"/>
      <c r="AO22" s="175"/>
      <c r="AP22" s="175"/>
      <c r="AQ22" s="175"/>
      <c r="AR22" s="175"/>
      <c r="AS22" s="176"/>
    </row>
    <row r="23" spans="1:45" ht="17">
      <c r="A23" s="116"/>
      <c r="B23" s="22"/>
      <c r="C23" s="119" t="s">
        <v>404</v>
      </c>
      <c r="D23" s="128">
        <f>SUM(D19:D22)</f>
        <v>6</v>
      </c>
      <c r="E23" s="129">
        <f t="shared" ref="E23:L23" si="22">SUM(E19:E22)</f>
        <v>6</v>
      </c>
      <c r="F23" s="129">
        <f t="shared" si="22"/>
        <v>2</v>
      </c>
      <c r="G23" s="129">
        <f t="shared" si="22"/>
        <v>6</v>
      </c>
      <c r="H23" s="129">
        <f t="shared" si="22"/>
        <v>4</v>
      </c>
      <c r="I23" s="129">
        <f t="shared" si="22"/>
        <v>6</v>
      </c>
      <c r="J23" s="132">
        <f>AVERAGE(D23:I23)</f>
        <v>5</v>
      </c>
      <c r="K23" s="128">
        <f t="shared" si="22"/>
        <v>5</v>
      </c>
      <c r="L23" s="129">
        <f t="shared" si="22"/>
        <v>6</v>
      </c>
      <c r="M23" s="71" t="s">
        <v>552</v>
      </c>
      <c r="N23" s="129">
        <f t="shared" ref="N23:AR23" si="23">SUM(N19:N22)</f>
        <v>6</v>
      </c>
      <c r="O23" s="129">
        <f t="shared" si="23"/>
        <v>4</v>
      </c>
      <c r="P23" s="129">
        <f t="shared" si="23"/>
        <v>6</v>
      </c>
      <c r="Q23" s="132">
        <f>AVERAGE(K23:P23)</f>
        <v>5.4</v>
      </c>
      <c r="R23" s="128">
        <f t="shared" si="23"/>
        <v>4</v>
      </c>
      <c r="S23" s="129">
        <f t="shared" si="23"/>
        <v>4</v>
      </c>
      <c r="T23" s="129">
        <f t="shared" si="23"/>
        <v>5</v>
      </c>
      <c r="U23" s="129">
        <f t="shared" si="23"/>
        <v>4</v>
      </c>
      <c r="V23" s="129">
        <f t="shared" si="23"/>
        <v>6</v>
      </c>
      <c r="W23" s="129">
        <f t="shared" si="23"/>
        <v>6</v>
      </c>
      <c r="X23" s="132">
        <f>AVERAGE(R23:W23)</f>
        <v>4.833333333333333</v>
      </c>
      <c r="Y23" s="128">
        <f t="shared" si="23"/>
        <v>6</v>
      </c>
      <c r="Z23" s="129">
        <f t="shared" si="23"/>
        <v>6</v>
      </c>
      <c r="AA23" s="129">
        <f t="shared" si="23"/>
        <v>6</v>
      </c>
      <c r="AB23" s="129">
        <f t="shared" si="23"/>
        <v>6</v>
      </c>
      <c r="AC23" s="129">
        <f t="shared" si="23"/>
        <v>6</v>
      </c>
      <c r="AD23" s="129">
        <f t="shared" si="23"/>
        <v>6</v>
      </c>
      <c r="AE23" s="132">
        <f>AVERAGE(Y23:AD23)</f>
        <v>6</v>
      </c>
      <c r="AF23" s="128">
        <f t="shared" si="23"/>
        <v>4</v>
      </c>
      <c r="AG23" s="129">
        <f t="shared" si="23"/>
        <v>6</v>
      </c>
      <c r="AH23" s="129">
        <f t="shared" si="23"/>
        <v>6</v>
      </c>
      <c r="AI23" s="129">
        <f t="shared" si="23"/>
        <v>6</v>
      </c>
      <c r="AJ23" s="129">
        <f t="shared" si="23"/>
        <v>6</v>
      </c>
      <c r="AK23" s="129">
        <f t="shared" si="23"/>
        <v>6</v>
      </c>
      <c r="AL23" s="132">
        <f>AVERAGE(AF23:AK23)</f>
        <v>5.666666666666667</v>
      </c>
      <c r="AM23" s="128">
        <f t="shared" si="23"/>
        <v>6</v>
      </c>
      <c r="AN23" s="129">
        <f t="shared" si="23"/>
        <v>6</v>
      </c>
      <c r="AO23" s="129">
        <f t="shared" si="23"/>
        <v>6</v>
      </c>
      <c r="AP23" s="129">
        <f t="shared" si="23"/>
        <v>6</v>
      </c>
      <c r="AQ23" s="129">
        <f t="shared" si="23"/>
        <v>6</v>
      </c>
      <c r="AR23" s="129">
        <f t="shared" si="23"/>
        <v>6</v>
      </c>
      <c r="AS23" s="132">
        <f>AVERAGE(AM23:AR23)</f>
        <v>6</v>
      </c>
    </row>
    <row r="24" spans="1:45" ht="6" customHeight="1">
      <c r="A24" s="178"/>
      <c r="B24" s="179"/>
      <c r="C24" s="180"/>
      <c r="D24" s="181"/>
      <c r="E24" s="182"/>
      <c r="F24" s="182"/>
      <c r="G24" s="182"/>
      <c r="H24" s="182"/>
      <c r="I24" s="182"/>
      <c r="J24" s="187"/>
      <c r="K24" s="181"/>
      <c r="L24" s="182"/>
      <c r="M24" s="182"/>
      <c r="N24" s="182"/>
      <c r="O24" s="182"/>
      <c r="P24" s="182"/>
      <c r="Q24" s="187"/>
      <c r="R24" s="181"/>
      <c r="S24" s="182"/>
      <c r="T24" s="182"/>
      <c r="U24" s="182"/>
      <c r="V24" s="182"/>
      <c r="W24" s="182"/>
      <c r="X24" s="187"/>
      <c r="Y24" s="181"/>
      <c r="Z24" s="182"/>
      <c r="AA24" s="182"/>
      <c r="AB24" s="182"/>
      <c r="AC24" s="182"/>
      <c r="AD24" s="182"/>
      <c r="AE24" s="187"/>
      <c r="AF24" s="181"/>
      <c r="AG24" s="182"/>
      <c r="AH24" s="182"/>
      <c r="AI24" s="182"/>
      <c r="AJ24" s="182"/>
      <c r="AK24" s="182"/>
      <c r="AL24" s="187"/>
      <c r="AM24" s="181"/>
      <c r="AN24" s="182"/>
      <c r="AO24" s="182"/>
      <c r="AP24" s="182"/>
      <c r="AQ24" s="182"/>
      <c r="AR24" s="182"/>
      <c r="AS24" s="187"/>
    </row>
    <row r="25" spans="1:45" s="88" customFormat="1" ht="19">
      <c r="A25" s="121"/>
      <c r="B25" s="85"/>
      <c r="C25" s="122" t="s">
        <v>405</v>
      </c>
      <c r="D25" s="104">
        <f>SUM(D11,D17,D23)</f>
        <v>10</v>
      </c>
      <c r="E25" s="98">
        <f t="shared" ref="E25:L25" si="24">SUM(E11,E17,E23)</f>
        <v>7</v>
      </c>
      <c r="F25" s="98">
        <f t="shared" si="24"/>
        <v>1</v>
      </c>
      <c r="G25" s="98">
        <f t="shared" si="24"/>
        <v>16</v>
      </c>
      <c r="H25" s="98">
        <f t="shared" si="24"/>
        <v>14.5</v>
      </c>
      <c r="I25" s="98">
        <f t="shared" si="24"/>
        <v>14.5</v>
      </c>
      <c r="J25" s="133">
        <f>AVERAGE(D25:I25)</f>
        <v>10.5</v>
      </c>
      <c r="K25" s="104">
        <f t="shared" si="24"/>
        <v>15</v>
      </c>
      <c r="L25" s="98">
        <f t="shared" si="24"/>
        <v>16</v>
      </c>
      <c r="M25" s="71" t="s">
        <v>552</v>
      </c>
      <c r="N25" s="98">
        <f t="shared" ref="N25:AR25" si="25">SUM(N11,N17,N23)</f>
        <v>21</v>
      </c>
      <c r="O25" s="98">
        <f t="shared" si="25"/>
        <v>13</v>
      </c>
      <c r="P25" s="98">
        <f t="shared" si="25"/>
        <v>14</v>
      </c>
      <c r="Q25" s="133">
        <f>AVERAGE(K25:P25)</f>
        <v>15.8</v>
      </c>
      <c r="R25" s="104">
        <f t="shared" si="25"/>
        <v>-4</v>
      </c>
      <c r="S25" s="98">
        <f t="shared" si="25"/>
        <v>6</v>
      </c>
      <c r="T25" s="98">
        <f t="shared" si="25"/>
        <v>7</v>
      </c>
      <c r="U25" s="98">
        <f t="shared" si="25"/>
        <v>9</v>
      </c>
      <c r="V25" s="98">
        <f t="shared" si="25"/>
        <v>16</v>
      </c>
      <c r="W25" s="98">
        <f t="shared" si="25"/>
        <v>19</v>
      </c>
      <c r="X25" s="133">
        <f>AVERAGE(R25:W25)</f>
        <v>8.8333333333333339</v>
      </c>
      <c r="Y25" s="104">
        <f t="shared" si="25"/>
        <v>14</v>
      </c>
      <c r="Z25" s="98">
        <f t="shared" si="25"/>
        <v>15.5</v>
      </c>
      <c r="AA25" s="98">
        <f t="shared" si="25"/>
        <v>20</v>
      </c>
      <c r="AB25" s="98">
        <f t="shared" si="25"/>
        <v>17.5</v>
      </c>
      <c r="AC25" s="98">
        <f t="shared" si="25"/>
        <v>20</v>
      </c>
      <c r="AD25" s="98">
        <f t="shared" si="25"/>
        <v>16</v>
      </c>
      <c r="AE25" s="133">
        <f>AVERAGE(Y25:AD25)</f>
        <v>17.166666666666668</v>
      </c>
      <c r="AF25" s="104">
        <f t="shared" si="25"/>
        <v>11</v>
      </c>
      <c r="AG25" s="98">
        <f t="shared" si="25"/>
        <v>15</v>
      </c>
      <c r="AH25" s="98">
        <f t="shared" si="25"/>
        <v>19</v>
      </c>
      <c r="AI25" s="98">
        <f t="shared" si="25"/>
        <v>21</v>
      </c>
      <c r="AJ25" s="98">
        <f t="shared" si="25"/>
        <v>20</v>
      </c>
      <c r="AK25" s="98">
        <f t="shared" si="25"/>
        <v>18</v>
      </c>
      <c r="AL25" s="133">
        <f>AVERAGE(AF25:AK25)</f>
        <v>17.333333333333332</v>
      </c>
      <c r="AM25" s="104">
        <f t="shared" si="25"/>
        <v>22</v>
      </c>
      <c r="AN25" s="98">
        <f t="shared" si="25"/>
        <v>20</v>
      </c>
      <c r="AO25" s="98">
        <f t="shared" si="25"/>
        <v>18</v>
      </c>
      <c r="AP25" s="98">
        <f t="shared" si="25"/>
        <v>20</v>
      </c>
      <c r="AQ25" s="98">
        <f t="shared" si="25"/>
        <v>17</v>
      </c>
      <c r="AR25" s="98">
        <f t="shared" si="25"/>
        <v>14</v>
      </c>
      <c r="AS25" s="133">
        <f>AVERAGE(AM25:AR25)</f>
        <v>18.5</v>
      </c>
    </row>
    <row r="26" spans="1:45" ht="18">
      <c r="A26" s="114" t="s">
        <v>440</v>
      </c>
      <c r="B26" s="86"/>
      <c r="C26" s="115"/>
      <c r="D26" s="105"/>
      <c r="E26" s="94"/>
      <c r="F26" s="94"/>
      <c r="G26" s="94"/>
      <c r="H26" s="94"/>
      <c r="I26" s="94"/>
      <c r="J26" s="106"/>
      <c r="K26" s="105"/>
      <c r="L26" s="94"/>
      <c r="M26" s="82"/>
      <c r="N26" s="94"/>
      <c r="O26" s="94"/>
      <c r="P26" s="94"/>
      <c r="Q26" s="106"/>
      <c r="R26" s="105"/>
      <c r="S26" s="94"/>
      <c r="T26" s="94"/>
      <c r="U26" s="94"/>
      <c r="V26" s="94"/>
      <c r="W26" s="94"/>
      <c r="X26" s="106"/>
      <c r="Y26" s="105"/>
      <c r="Z26" s="94"/>
      <c r="AA26" s="94"/>
      <c r="AB26" s="94"/>
      <c r="AC26" s="94"/>
      <c r="AD26" s="94"/>
      <c r="AE26" s="106"/>
      <c r="AF26" s="105"/>
      <c r="AG26" s="94"/>
      <c r="AH26" s="94"/>
      <c r="AI26" s="94"/>
      <c r="AJ26" s="94"/>
      <c r="AK26" s="94"/>
      <c r="AL26" s="106"/>
      <c r="AM26" s="105"/>
      <c r="AN26" s="94"/>
      <c r="AO26" s="94"/>
      <c r="AP26" s="94"/>
      <c r="AQ26" s="94"/>
      <c r="AR26" s="94"/>
      <c r="AS26" s="106"/>
    </row>
    <row r="27" spans="1:45" ht="17">
      <c r="A27" s="116"/>
      <c r="B27" s="22"/>
      <c r="C27" s="119" t="s">
        <v>418</v>
      </c>
      <c r="D27" s="169">
        <v>-2</v>
      </c>
      <c r="E27" s="170">
        <v>0</v>
      </c>
      <c r="F27" s="170">
        <v>-2</v>
      </c>
      <c r="G27" s="170">
        <v>1</v>
      </c>
      <c r="H27" s="170">
        <v>1</v>
      </c>
      <c r="I27" s="170">
        <v>0</v>
      </c>
      <c r="J27" s="131">
        <f t="shared" ref="J27:J28" si="26">AVERAGE(D27:I27)</f>
        <v>-0.33333333333333331</v>
      </c>
      <c r="K27" s="169">
        <v>1</v>
      </c>
      <c r="L27" s="170">
        <v>1</v>
      </c>
      <c r="M27" s="71" t="s">
        <v>552</v>
      </c>
      <c r="N27" s="170">
        <v>1</v>
      </c>
      <c r="O27" s="170">
        <v>1</v>
      </c>
      <c r="P27" s="170">
        <v>1</v>
      </c>
      <c r="Q27" s="131">
        <f t="shared" ref="Q27:Q28" si="27">AVERAGE(K27:P27)</f>
        <v>1</v>
      </c>
      <c r="R27" s="169">
        <v>-2</v>
      </c>
      <c r="S27" s="170">
        <v>-2</v>
      </c>
      <c r="T27" s="170">
        <v>1</v>
      </c>
      <c r="U27" s="170">
        <v>0</v>
      </c>
      <c r="V27" s="170">
        <v>1</v>
      </c>
      <c r="W27" s="170"/>
      <c r="X27" s="131">
        <f t="shared" ref="X27:X28" si="28">AVERAGE(R27:W27)</f>
        <v>-0.4</v>
      </c>
      <c r="Y27" s="169">
        <v>2</v>
      </c>
      <c r="Z27" s="170">
        <v>0</v>
      </c>
      <c r="AA27" s="170">
        <v>2</v>
      </c>
      <c r="AB27" s="170">
        <v>2</v>
      </c>
      <c r="AC27" s="170">
        <v>2</v>
      </c>
      <c r="AD27" s="170">
        <v>1</v>
      </c>
      <c r="AE27" s="131">
        <f t="shared" ref="AE27:AE28" si="29">AVERAGE(Y27:AD27)</f>
        <v>1.5</v>
      </c>
      <c r="AF27" s="169">
        <v>1</v>
      </c>
      <c r="AG27" s="170">
        <v>1</v>
      </c>
      <c r="AH27" s="170">
        <v>1</v>
      </c>
      <c r="AI27" s="170">
        <v>2</v>
      </c>
      <c r="AJ27" s="170">
        <v>2</v>
      </c>
      <c r="AK27" s="170">
        <v>2</v>
      </c>
      <c r="AL27" s="131">
        <f t="shared" ref="AL27:AL28" si="30">AVERAGE(AF27:AK27)</f>
        <v>1.5</v>
      </c>
      <c r="AM27" s="169">
        <v>2</v>
      </c>
      <c r="AN27" s="170">
        <v>2</v>
      </c>
      <c r="AO27" s="170">
        <v>2</v>
      </c>
      <c r="AP27" s="170">
        <v>1</v>
      </c>
      <c r="AQ27" s="170">
        <v>1</v>
      </c>
      <c r="AR27" s="170">
        <v>1</v>
      </c>
      <c r="AS27" s="131">
        <f t="shared" ref="AS27:AS28" si="31">AVERAGE(AM27:AR27)</f>
        <v>1.5</v>
      </c>
    </row>
    <row r="28" spans="1:45" ht="17">
      <c r="A28" s="123"/>
      <c r="B28" s="23"/>
      <c r="C28" s="119" t="s">
        <v>557</v>
      </c>
      <c r="D28" s="169">
        <v>-2</v>
      </c>
      <c r="E28" s="170">
        <v>0</v>
      </c>
      <c r="F28" s="170">
        <v>-2</v>
      </c>
      <c r="G28" s="170">
        <v>0.5</v>
      </c>
      <c r="H28" s="170">
        <v>1</v>
      </c>
      <c r="I28" s="170">
        <v>1</v>
      </c>
      <c r="J28" s="131">
        <f t="shared" si="26"/>
        <v>-0.25</v>
      </c>
      <c r="K28" s="169">
        <v>1</v>
      </c>
      <c r="L28" s="170">
        <v>1</v>
      </c>
      <c r="M28" s="71" t="s">
        <v>552</v>
      </c>
      <c r="N28" s="170">
        <v>1</v>
      </c>
      <c r="O28" s="170">
        <v>0.5</v>
      </c>
      <c r="P28" s="170">
        <v>0</v>
      </c>
      <c r="Q28" s="131">
        <f t="shared" si="27"/>
        <v>0.7</v>
      </c>
      <c r="R28" s="169">
        <v>-2</v>
      </c>
      <c r="S28" s="170">
        <v>-2</v>
      </c>
      <c r="T28" s="170">
        <v>1</v>
      </c>
      <c r="U28" s="170">
        <v>0</v>
      </c>
      <c r="V28" s="170">
        <v>1</v>
      </c>
      <c r="W28" s="170">
        <v>2</v>
      </c>
      <c r="X28" s="131">
        <f t="shared" si="28"/>
        <v>0</v>
      </c>
      <c r="Y28" s="169">
        <v>2</v>
      </c>
      <c r="Z28" s="170">
        <v>0</v>
      </c>
      <c r="AA28" s="170">
        <v>2</v>
      </c>
      <c r="AB28" s="170">
        <v>2</v>
      </c>
      <c r="AC28" s="170">
        <v>2</v>
      </c>
      <c r="AD28" s="170">
        <v>2</v>
      </c>
      <c r="AE28" s="131">
        <f t="shared" si="29"/>
        <v>1.6666666666666667</v>
      </c>
      <c r="AF28" s="169">
        <v>1</v>
      </c>
      <c r="AG28" s="170">
        <v>1</v>
      </c>
      <c r="AH28" s="170">
        <v>2</v>
      </c>
      <c r="AI28" s="170">
        <v>2</v>
      </c>
      <c r="AJ28" s="170">
        <v>2</v>
      </c>
      <c r="AK28" s="170">
        <v>2</v>
      </c>
      <c r="AL28" s="131">
        <f t="shared" si="30"/>
        <v>1.6666666666666667</v>
      </c>
      <c r="AM28" s="169">
        <v>2</v>
      </c>
      <c r="AN28" s="170">
        <v>2</v>
      </c>
      <c r="AO28" s="170">
        <v>2</v>
      </c>
      <c r="AP28" s="170">
        <v>1</v>
      </c>
      <c r="AQ28" s="170">
        <v>1</v>
      </c>
      <c r="AR28" s="170">
        <v>1</v>
      </c>
      <c r="AS28" s="131">
        <f t="shared" si="31"/>
        <v>1.5</v>
      </c>
    </row>
    <row r="29" spans="1:45" ht="7" customHeight="1">
      <c r="A29" s="178"/>
      <c r="B29" s="179"/>
      <c r="C29" s="180"/>
      <c r="D29" s="181"/>
      <c r="E29" s="182"/>
      <c r="F29" s="182"/>
      <c r="G29" s="182"/>
      <c r="H29" s="182"/>
      <c r="I29" s="182"/>
      <c r="J29" s="183"/>
      <c r="K29" s="181"/>
      <c r="L29" s="182"/>
      <c r="M29" s="182"/>
      <c r="N29" s="182"/>
      <c r="O29" s="182"/>
      <c r="P29" s="182">
        <v>0</v>
      </c>
      <c r="Q29" s="183"/>
      <c r="R29" s="181"/>
      <c r="S29" s="182"/>
      <c r="T29" s="182"/>
      <c r="U29" s="182"/>
      <c r="V29" s="182"/>
      <c r="W29" s="182"/>
      <c r="X29" s="183"/>
      <c r="Y29" s="181"/>
      <c r="Z29" s="182"/>
      <c r="AA29" s="182"/>
      <c r="AB29" s="182"/>
      <c r="AC29" s="182"/>
      <c r="AD29" s="182"/>
      <c r="AE29" s="183"/>
      <c r="AF29" s="181"/>
      <c r="AG29" s="182"/>
      <c r="AH29" s="182"/>
      <c r="AI29" s="182"/>
      <c r="AJ29" s="182"/>
      <c r="AK29" s="182"/>
      <c r="AL29" s="183"/>
      <c r="AM29" s="181"/>
      <c r="AN29" s="182"/>
      <c r="AO29" s="182"/>
      <c r="AP29" s="182"/>
      <c r="AQ29" s="182"/>
      <c r="AR29" s="182"/>
      <c r="AS29" s="183"/>
    </row>
    <row r="30" spans="1:45" s="88" customFormat="1" ht="19">
      <c r="A30" s="124"/>
      <c r="B30" s="97"/>
      <c r="C30" s="122" t="s">
        <v>406</v>
      </c>
      <c r="D30" s="104">
        <f>SUM(D27:D29)</f>
        <v>-4</v>
      </c>
      <c r="E30" s="98">
        <f t="shared" ref="E30:L30" si="32">SUM(E27:E29)</f>
        <v>0</v>
      </c>
      <c r="F30" s="98">
        <f t="shared" si="32"/>
        <v>-4</v>
      </c>
      <c r="G30" s="98">
        <f t="shared" si="32"/>
        <v>1.5</v>
      </c>
      <c r="H30" s="98">
        <f>SUM(H27:H29)</f>
        <v>2</v>
      </c>
      <c r="I30" s="98">
        <f t="shared" si="32"/>
        <v>1</v>
      </c>
      <c r="J30" s="133">
        <f>AVERAGE(D30:I30)</f>
        <v>-0.58333333333333337</v>
      </c>
      <c r="K30" s="104">
        <f t="shared" si="32"/>
        <v>2</v>
      </c>
      <c r="L30" s="98">
        <f t="shared" si="32"/>
        <v>2</v>
      </c>
      <c r="M30" s="71" t="s">
        <v>552</v>
      </c>
      <c r="N30" s="98">
        <f t="shared" ref="N30:AR30" si="33">SUM(N27:N29)</f>
        <v>2</v>
      </c>
      <c r="O30" s="98">
        <f t="shared" si="33"/>
        <v>1.5</v>
      </c>
      <c r="P30" s="98">
        <f t="shared" si="33"/>
        <v>1</v>
      </c>
      <c r="Q30" s="134">
        <f>AVERAGE(K30:P30)</f>
        <v>1.7</v>
      </c>
      <c r="R30" s="104">
        <f t="shared" si="33"/>
        <v>-4</v>
      </c>
      <c r="S30" s="98">
        <f t="shared" si="33"/>
        <v>-4</v>
      </c>
      <c r="T30" s="98">
        <f t="shared" si="33"/>
        <v>2</v>
      </c>
      <c r="U30" s="98">
        <f t="shared" si="33"/>
        <v>0</v>
      </c>
      <c r="V30" s="98">
        <f t="shared" si="33"/>
        <v>2</v>
      </c>
      <c r="W30" s="98">
        <f t="shared" si="33"/>
        <v>2</v>
      </c>
      <c r="X30" s="133">
        <f>AVERAGE(R30:W30)</f>
        <v>-0.33333333333333331</v>
      </c>
      <c r="Y30" s="104">
        <f t="shared" si="33"/>
        <v>4</v>
      </c>
      <c r="Z30" s="98">
        <f t="shared" si="33"/>
        <v>0</v>
      </c>
      <c r="AA30" s="98">
        <f t="shared" si="33"/>
        <v>4</v>
      </c>
      <c r="AB30" s="98">
        <f t="shared" si="33"/>
        <v>4</v>
      </c>
      <c r="AC30" s="98">
        <f t="shared" si="33"/>
        <v>4</v>
      </c>
      <c r="AD30" s="98">
        <f t="shared" si="33"/>
        <v>3</v>
      </c>
      <c r="AE30" s="133">
        <f>AVERAGE(Y30:AD30)</f>
        <v>3.1666666666666665</v>
      </c>
      <c r="AF30" s="104">
        <f t="shared" si="33"/>
        <v>2</v>
      </c>
      <c r="AG30" s="98">
        <f t="shared" si="33"/>
        <v>2</v>
      </c>
      <c r="AH30" s="98">
        <f t="shared" si="33"/>
        <v>3</v>
      </c>
      <c r="AI30" s="98">
        <f t="shared" si="33"/>
        <v>4</v>
      </c>
      <c r="AJ30" s="98">
        <f t="shared" si="33"/>
        <v>4</v>
      </c>
      <c r="AK30" s="98">
        <f t="shared" si="33"/>
        <v>4</v>
      </c>
      <c r="AL30" s="133">
        <f>AVERAGE(AF30:AK30)</f>
        <v>3.1666666666666665</v>
      </c>
      <c r="AM30" s="104">
        <f t="shared" si="33"/>
        <v>4</v>
      </c>
      <c r="AN30" s="98">
        <f t="shared" si="33"/>
        <v>4</v>
      </c>
      <c r="AO30" s="98">
        <f t="shared" si="33"/>
        <v>4</v>
      </c>
      <c r="AP30" s="98">
        <f t="shared" si="33"/>
        <v>2</v>
      </c>
      <c r="AQ30" s="98">
        <f t="shared" si="33"/>
        <v>2</v>
      </c>
      <c r="AR30" s="98">
        <f t="shared" si="33"/>
        <v>2</v>
      </c>
      <c r="AS30" s="134">
        <f>AVERAGE(AM30:AR30)</f>
        <v>3</v>
      </c>
    </row>
    <row r="31" spans="1:45" ht="18">
      <c r="A31" s="114"/>
      <c r="B31" s="86"/>
      <c r="C31" s="115"/>
      <c r="D31" s="107"/>
      <c r="E31" s="95"/>
      <c r="F31" s="95"/>
      <c r="G31" s="95"/>
      <c r="H31" s="95"/>
      <c r="I31" s="95"/>
      <c r="J31" s="108"/>
      <c r="K31" s="107"/>
      <c r="L31" s="95"/>
      <c r="M31" s="82"/>
      <c r="N31" s="95"/>
      <c r="O31" s="95"/>
      <c r="P31" s="95"/>
      <c r="Q31" s="108"/>
      <c r="R31" s="107"/>
      <c r="S31" s="95"/>
      <c r="T31" s="95"/>
      <c r="U31" s="95"/>
      <c r="V31" s="95"/>
      <c r="W31" s="95"/>
      <c r="X31" s="108"/>
      <c r="Y31" s="107"/>
      <c r="Z31" s="95"/>
      <c r="AA31" s="95"/>
      <c r="AB31" s="95"/>
      <c r="AC31" s="95"/>
      <c r="AD31" s="95"/>
      <c r="AE31" s="108"/>
      <c r="AF31" s="107"/>
      <c r="AG31" s="95"/>
      <c r="AH31" s="95"/>
      <c r="AI31" s="95"/>
      <c r="AJ31" s="95"/>
      <c r="AK31" s="95"/>
      <c r="AL31" s="108"/>
      <c r="AM31" s="107"/>
      <c r="AN31" s="95"/>
      <c r="AO31" s="95"/>
      <c r="AP31" s="95"/>
      <c r="AQ31" s="95"/>
      <c r="AR31" s="95"/>
      <c r="AS31" s="108"/>
    </row>
    <row r="32" spans="1:45" s="96" customFormat="1" ht="23" thickBot="1">
      <c r="A32" s="125"/>
      <c r="B32" s="126"/>
      <c r="C32" s="127" t="s">
        <v>220</v>
      </c>
      <c r="D32" s="109">
        <f>SUM(D25,D30)</f>
        <v>6</v>
      </c>
      <c r="E32" s="110">
        <f t="shared" ref="E32:AR32" si="34">SUM(E25,E30)</f>
        <v>7</v>
      </c>
      <c r="F32" s="110">
        <f t="shared" si="34"/>
        <v>-3</v>
      </c>
      <c r="G32" s="110">
        <f t="shared" si="34"/>
        <v>17.5</v>
      </c>
      <c r="H32" s="110">
        <f t="shared" si="34"/>
        <v>16.5</v>
      </c>
      <c r="I32" s="110">
        <f t="shared" si="34"/>
        <v>15.5</v>
      </c>
      <c r="J32" s="135">
        <f>AVERAGE(D32:I32)</f>
        <v>9.9166666666666661</v>
      </c>
      <c r="K32" s="109">
        <f t="shared" si="34"/>
        <v>17</v>
      </c>
      <c r="L32" s="110">
        <f t="shared" si="34"/>
        <v>18</v>
      </c>
      <c r="M32" s="136" t="s">
        <v>552</v>
      </c>
      <c r="N32" s="110">
        <f t="shared" si="34"/>
        <v>23</v>
      </c>
      <c r="O32" s="110">
        <f t="shared" si="34"/>
        <v>14.5</v>
      </c>
      <c r="P32" s="110">
        <f t="shared" si="34"/>
        <v>15</v>
      </c>
      <c r="Q32" s="135">
        <f>AVERAGE(K32:P32)</f>
        <v>17.5</v>
      </c>
      <c r="R32" s="109">
        <f t="shared" si="34"/>
        <v>-8</v>
      </c>
      <c r="S32" s="110">
        <f t="shared" si="34"/>
        <v>2</v>
      </c>
      <c r="T32" s="110">
        <f t="shared" si="34"/>
        <v>9</v>
      </c>
      <c r="U32" s="110">
        <f t="shared" si="34"/>
        <v>9</v>
      </c>
      <c r="V32" s="110">
        <f t="shared" si="34"/>
        <v>18</v>
      </c>
      <c r="W32" s="110">
        <f t="shared" si="34"/>
        <v>21</v>
      </c>
      <c r="X32" s="135">
        <f>AVERAGE(R32:W32)</f>
        <v>8.5</v>
      </c>
      <c r="Y32" s="109">
        <f t="shared" si="34"/>
        <v>18</v>
      </c>
      <c r="Z32" s="110">
        <f t="shared" si="34"/>
        <v>15.5</v>
      </c>
      <c r="AA32" s="110">
        <f t="shared" si="34"/>
        <v>24</v>
      </c>
      <c r="AB32" s="110">
        <f t="shared" si="34"/>
        <v>21.5</v>
      </c>
      <c r="AC32" s="110">
        <f t="shared" si="34"/>
        <v>24</v>
      </c>
      <c r="AD32" s="110">
        <f t="shared" si="34"/>
        <v>19</v>
      </c>
      <c r="AE32" s="135">
        <f>AVERAGE(Y32:AD32)</f>
        <v>20.333333333333332</v>
      </c>
      <c r="AF32" s="109">
        <f t="shared" si="34"/>
        <v>13</v>
      </c>
      <c r="AG32" s="110">
        <f t="shared" si="34"/>
        <v>17</v>
      </c>
      <c r="AH32" s="110">
        <f t="shared" si="34"/>
        <v>22</v>
      </c>
      <c r="AI32" s="110">
        <f t="shared" si="34"/>
        <v>25</v>
      </c>
      <c r="AJ32" s="110">
        <f t="shared" si="34"/>
        <v>24</v>
      </c>
      <c r="AK32" s="110">
        <f t="shared" si="34"/>
        <v>22</v>
      </c>
      <c r="AL32" s="135">
        <f>AVERAGE(AF32:AK32)</f>
        <v>20.5</v>
      </c>
      <c r="AM32" s="109">
        <f t="shared" si="34"/>
        <v>26</v>
      </c>
      <c r="AN32" s="110">
        <f t="shared" si="34"/>
        <v>24</v>
      </c>
      <c r="AO32" s="110">
        <f t="shared" si="34"/>
        <v>22</v>
      </c>
      <c r="AP32" s="110">
        <f t="shared" si="34"/>
        <v>22</v>
      </c>
      <c r="AQ32" s="110">
        <f t="shared" si="34"/>
        <v>19</v>
      </c>
      <c r="AR32" s="110">
        <f t="shared" si="34"/>
        <v>16</v>
      </c>
      <c r="AS32" s="135">
        <f>AVERAGE(AM32:AR32)</f>
        <v>21.5</v>
      </c>
    </row>
    <row r="33" spans="1:45" ht="17" thickBot="1"/>
    <row r="34" spans="1:45" s="2" customFormat="1" ht="124" customHeight="1" thickBot="1">
      <c r="A34" s="137"/>
      <c r="B34" s="137"/>
      <c r="C34" s="138" t="s">
        <v>556</v>
      </c>
      <c r="D34" s="250" t="s">
        <v>570</v>
      </c>
      <c r="E34" s="251"/>
      <c r="F34" s="251"/>
      <c r="G34" s="251"/>
      <c r="H34" s="251"/>
      <c r="I34" s="251"/>
      <c r="J34" s="252"/>
      <c r="K34" s="250" t="s">
        <v>571</v>
      </c>
      <c r="L34" s="251"/>
      <c r="M34" s="251"/>
      <c r="N34" s="251"/>
      <c r="O34" s="251"/>
      <c r="P34" s="251"/>
      <c r="Q34" s="252"/>
      <c r="R34" s="250" t="s">
        <v>572</v>
      </c>
      <c r="S34" s="251"/>
      <c r="T34" s="251"/>
      <c r="U34" s="251"/>
      <c r="V34" s="251"/>
      <c r="W34" s="251"/>
      <c r="X34" s="252"/>
      <c r="Y34" s="250" t="s">
        <v>573</v>
      </c>
      <c r="Z34" s="251"/>
      <c r="AA34" s="251"/>
      <c r="AB34" s="251"/>
      <c r="AC34" s="251"/>
      <c r="AD34" s="251"/>
      <c r="AE34" s="252"/>
      <c r="AF34" s="250" t="s">
        <v>574</v>
      </c>
      <c r="AG34" s="251"/>
      <c r="AH34" s="251"/>
      <c r="AI34" s="251"/>
      <c r="AJ34" s="251"/>
      <c r="AK34" s="251"/>
      <c r="AL34" s="252"/>
      <c r="AM34" s="250" t="s">
        <v>575</v>
      </c>
      <c r="AN34" s="251"/>
      <c r="AO34" s="251"/>
      <c r="AP34" s="251"/>
      <c r="AQ34" s="251"/>
      <c r="AR34" s="251"/>
      <c r="AS34" s="252"/>
    </row>
  </sheetData>
  <mergeCells count="12">
    <mergeCell ref="AM34:AS34"/>
    <mergeCell ref="D2:J2"/>
    <mergeCell ref="K2:Q2"/>
    <mergeCell ref="R2:X2"/>
    <mergeCell ref="Y2:AE2"/>
    <mergeCell ref="AF2:AL2"/>
    <mergeCell ref="AM2:AS2"/>
    <mergeCell ref="D34:J34"/>
    <mergeCell ref="K34:Q34"/>
    <mergeCell ref="R34:X34"/>
    <mergeCell ref="Y34:AE34"/>
    <mergeCell ref="AF34:AL34"/>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4291C7-2F7A-9A45-827E-2C5EE16088C1}">
  <sheetPr>
    <tabColor rgb="FFFFC000"/>
  </sheetPr>
  <dimension ref="A1:AS34"/>
  <sheetViews>
    <sheetView topLeftCell="A14" workbookViewId="0">
      <selection activeCell="D34" sqref="D34:J34"/>
    </sheetView>
  </sheetViews>
  <sheetFormatPr baseColWidth="10" defaultColWidth="10.83203125" defaultRowHeight="16"/>
  <cols>
    <col min="1" max="1" width="12.6640625" style="12" customWidth="1"/>
    <col min="2" max="2" width="10.83203125" style="12"/>
    <col min="3" max="3" width="28.33203125" style="12" customWidth="1"/>
    <col min="4" max="45" width="10.1640625" style="12" customWidth="1"/>
    <col min="46" max="16384" width="10.83203125" style="12"/>
  </cols>
  <sheetData>
    <row r="1" spans="1:45" ht="22" thickBot="1">
      <c r="A1" s="238" t="s">
        <v>642</v>
      </c>
    </row>
    <row r="2" spans="1:45" ht="22" customHeight="1" thickBot="1">
      <c r="D2" s="247" t="s">
        <v>33</v>
      </c>
      <c r="E2" s="248"/>
      <c r="F2" s="248"/>
      <c r="G2" s="248"/>
      <c r="H2" s="248"/>
      <c r="I2" s="248"/>
      <c r="J2" s="249"/>
      <c r="K2" s="247" t="s">
        <v>32</v>
      </c>
      <c r="L2" s="248"/>
      <c r="M2" s="248"/>
      <c r="N2" s="248"/>
      <c r="O2" s="248"/>
      <c r="P2" s="248"/>
      <c r="Q2" s="249"/>
      <c r="R2" s="247" t="s">
        <v>141</v>
      </c>
      <c r="S2" s="248"/>
      <c r="T2" s="248"/>
      <c r="U2" s="248"/>
      <c r="V2" s="248"/>
      <c r="W2" s="248"/>
      <c r="X2" s="249"/>
      <c r="Y2" s="247" t="s">
        <v>133</v>
      </c>
      <c r="Z2" s="248"/>
      <c r="AA2" s="248"/>
      <c r="AB2" s="248"/>
      <c r="AC2" s="248"/>
      <c r="AD2" s="248"/>
      <c r="AE2" s="249"/>
      <c r="AF2" s="247" t="s">
        <v>449</v>
      </c>
      <c r="AG2" s="248"/>
      <c r="AH2" s="248"/>
      <c r="AI2" s="248"/>
      <c r="AJ2" s="248"/>
      <c r="AK2" s="248"/>
      <c r="AL2" s="249"/>
      <c r="AM2" s="247" t="s">
        <v>448</v>
      </c>
      <c r="AN2" s="248"/>
      <c r="AO2" s="248"/>
      <c r="AP2" s="248"/>
      <c r="AQ2" s="248"/>
      <c r="AR2" s="248"/>
      <c r="AS2" s="249"/>
    </row>
    <row r="3" spans="1:45" s="88" customFormat="1" ht="57">
      <c r="A3" s="111" t="s">
        <v>400</v>
      </c>
      <c r="B3" s="112" t="s">
        <v>401</v>
      </c>
      <c r="C3" s="113" t="s">
        <v>38</v>
      </c>
      <c r="D3" s="100" t="s">
        <v>442</v>
      </c>
      <c r="E3" s="87" t="s">
        <v>443</v>
      </c>
      <c r="F3" s="87" t="s">
        <v>444</v>
      </c>
      <c r="G3" s="87" t="s">
        <v>445</v>
      </c>
      <c r="H3" s="87" t="s">
        <v>446</v>
      </c>
      <c r="I3" s="87" t="s">
        <v>447</v>
      </c>
      <c r="J3" s="101" t="s">
        <v>551</v>
      </c>
      <c r="K3" s="100" t="s">
        <v>442</v>
      </c>
      <c r="L3" s="87" t="s">
        <v>443</v>
      </c>
      <c r="M3" s="87" t="s">
        <v>444</v>
      </c>
      <c r="N3" s="87" t="s">
        <v>445</v>
      </c>
      <c r="O3" s="87" t="s">
        <v>446</v>
      </c>
      <c r="P3" s="87" t="s">
        <v>447</v>
      </c>
      <c r="Q3" s="101" t="s">
        <v>551</v>
      </c>
      <c r="R3" s="100" t="s">
        <v>442</v>
      </c>
      <c r="S3" s="87" t="s">
        <v>443</v>
      </c>
      <c r="T3" s="87" t="s">
        <v>444</v>
      </c>
      <c r="U3" s="87" t="s">
        <v>445</v>
      </c>
      <c r="V3" s="87" t="s">
        <v>446</v>
      </c>
      <c r="W3" s="87" t="s">
        <v>447</v>
      </c>
      <c r="X3" s="101" t="s">
        <v>551</v>
      </c>
      <c r="Y3" s="100" t="s">
        <v>442</v>
      </c>
      <c r="Z3" s="87" t="s">
        <v>443</v>
      </c>
      <c r="AA3" s="87" t="s">
        <v>444</v>
      </c>
      <c r="AB3" s="87" t="s">
        <v>445</v>
      </c>
      <c r="AC3" s="87" t="s">
        <v>446</v>
      </c>
      <c r="AD3" s="87" t="s">
        <v>447</v>
      </c>
      <c r="AE3" s="101" t="s">
        <v>551</v>
      </c>
      <c r="AF3" s="100" t="s">
        <v>442</v>
      </c>
      <c r="AG3" s="87" t="s">
        <v>443</v>
      </c>
      <c r="AH3" s="87" t="s">
        <v>444</v>
      </c>
      <c r="AI3" s="87" t="s">
        <v>445</v>
      </c>
      <c r="AJ3" s="87" t="s">
        <v>446</v>
      </c>
      <c r="AK3" s="87" t="s">
        <v>447</v>
      </c>
      <c r="AL3" s="101" t="s">
        <v>551</v>
      </c>
      <c r="AM3" s="100" t="s">
        <v>442</v>
      </c>
      <c r="AN3" s="87" t="s">
        <v>443</v>
      </c>
      <c r="AO3" s="87" t="s">
        <v>444</v>
      </c>
      <c r="AP3" s="87" t="s">
        <v>445</v>
      </c>
      <c r="AQ3" s="87" t="s">
        <v>446</v>
      </c>
      <c r="AR3" s="87" t="s">
        <v>447</v>
      </c>
      <c r="AS3" s="101" t="s">
        <v>551</v>
      </c>
    </row>
    <row r="4" spans="1:45" ht="18">
      <c r="A4" s="114" t="s">
        <v>395</v>
      </c>
      <c r="B4" s="81"/>
      <c r="C4" s="115"/>
      <c r="D4" s="102"/>
      <c r="E4" s="82"/>
      <c r="F4" s="82"/>
      <c r="G4" s="82"/>
      <c r="H4" s="82"/>
      <c r="I4" s="82"/>
      <c r="J4" s="103"/>
      <c r="K4" s="102"/>
      <c r="L4" s="82"/>
      <c r="M4" s="82"/>
      <c r="N4" s="82"/>
      <c r="O4" s="82"/>
      <c r="P4" s="82"/>
      <c r="Q4" s="103"/>
      <c r="R4" s="102"/>
      <c r="S4" s="82"/>
      <c r="T4" s="82"/>
      <c r="U4" s="82"/>
      <c r="V4" s="82"/>
      <c r="W4" s="82"/>
      <c r="X4" s="103"/>
      <c r="Y4" s="102"/>
      <c r="Z4" s="82"/>
      <c r="AA4" s="82"/>
      <c r="AB4" s="82"/>
      <c r="AC4" s="82"/>
      <c r="AD4" s="82"/>
      <c r="AE4" s="103"/>
      <c r="AF4" s="102"/>
      <c r="AG4" s="82"/>
      <c r="AH4" s="82"/>
      <c r="AI4" s="82"/>
      <c r="AJ4" s="82"/>
      <c r="AK4" s="82"/>
      <c r="AL4" s="103"/>
      <c r="AM4" s="102"/>
      <c r="AN4" s="82"/>
      <c r="AO4" s="82"/>
      <c r="AP4" s="82"/>
      <c r="AQ4" s="82"/>
      <c r="AR4" s="82"/>
      <c r="AS4" s="103"/>
    </row>
    <row r="5" spans="1:45" ht="17">
      <c r="A5" s="116"/>
      <c r="B5" s="22" t="s">
        <v>396</v>
      </c>
      <c r="C5" s="117" t="s">
        <v>389</v>
      </c>
      <c r="D5" s="169">
        <v>0</v>
      </c>
      <c r="E5" s="170">
        <v>-1</v>
      </c>
      <c r="F5" s="170">
        <v>0</v>
      </c>
      <c r="G5" s="170">
        <v>0</v>
      </c>
      <c r="H5" s="170">
        <v>0</v>
      </c>
      <c r="I5" s="170">
        <v>0</v>
      </c>
      <c r="J5" s="131">
        <f>AVERAGE(D5:I5)</f>
        <v>-0.16666666666666666</v>
      </c>
      <c r="K5" s="169">
        <v>-2</v>
      </c>
      <c r="L5" s="170">
        <v>1</v>
      </c>
      <c r="M5" s="71" t="s">
        <v>552</v>
      </c>
      <c r="N5" s="170">
        <v>-1</v>
      </c>
      <c r="O5" s="170">
        <v>0</v>
      </c>
      <c r="P5" s="170">
        <v>0</v>
      </c>
      <c r="Q5" s="131">
        <f>AVERAGE(K5:P5)</f>
        <v>-0.4</v>
      </c>
      <c r="R5" s="169">
        <v>-2</v>
      </c>
      <c r="S5" s="170">
        <v>-1</v>
      </c>
      <c r="T5" s="169">
        <v>-2</v>
      </c>
      <c r="U5" s="169">
        <v>-2</v>
      </c>
      <c r="V5" s="170">
        <v>0</v>
      </c>
      <c r="W5" s="170">
        <v>1</v>
      </c>
      <c r="X5" s="131">
        <f>AVERAGE(R5:W5)</f>
        <v>-1</v>
      </c>
      <c r="Y5" s="169">
        <v>-1</v>
      </c>
      <c r="Z5" s="170">
        <v>-1</v>
      </c>
      <c r="AA5" s="170">
        <v>1</v>
      </c>
      <c r="AB5" s="170">
        <v>0</v>
      </c>
      <c r="AC5" s="170">
        <v>1</v>
      </c>
      <c r="AD5" s="170">
        <v>0</v>
      </c>
      <c r="AE5" s="131">
        <f>AVERAGE(Y5:AD5)</f>
        <v>0</v>
      </c>
      <c r="AF5" s="169">
        <v>-2</v>
      </c>
      <c r="AG5" s="170">
        <v>0</v>
      </c>
      <c r="AH5" s="170">
        <v>0</v>
      </c>
      <c r="AI5" s="170">
        <v>0</v>
      </c>
      <c r="AJ5" s="170">
        <v>0</v>
      </c>
      <c r="AK5" s="170">
        <v>0</v>
      </c>
      <c r="AL5" s="131">
        <f>AVERAGE(AF5:AK5)</f>
        <v>-0.33333333333333331</v>
      </c>
      <c r="AM5" s="169">
        <v>-2</v>
      </c>
      <c r="AN5" s="170">
        <v>0</v>
      </c>
      <c r="AO5" s="170">
        <v>0</v>
      </c>
      <c r="AP5" s="170">
        <v>0</v>
      </c>
      <c r="AQ5" s="170">
        <v>0</v>
      </c>
      <c r="AR5" s="170">
        <v>0</v>
      </c>
      <c r="AS5" s="131">
        <f>AVERAGE(AM5:AR5)</f>
        <v>-0.33333333333333331</v>
      </c>
    </row>
    <row r="6" spans="1:45" ht="17">
      <c r="A6" s="116"/>
      <c r="B6" s="22"/>
      <c r="C6" s="117" t="s">
        <v>390</v>
      </c>
      <c r="D6" s="169">
        <v>0</v>
      </c>
      <c r="E6" s="170">
        <v>0</v>
      </c>
      <c r="F6" s="170">
        <v>0</v>
      </c>
      <c r="G6" s="170">
        <v>0</v>
      </c>
      <c r="H6" s="170">
        <v>0</v>
      </c>
      <c r="I6" s="170">
        <v>0</v>
      </c>
      <c r="J6" s="131">
        <f t="shared" ref="J6:J9" si="0">AVERAGE(D6:I6)</f>
        <v>0</v>
      </c>
      <c r="K6" s="169">
        <v>0</v>
      </c>
      <c r="L6" s="170">
        <v>1</v>
      </c>
      <c r="M6" s="71" t="s">
        <v>552</v>
      </c>
      <c r="N6" s="170">
        <v>0</v>
      </c>
      <c r="O6" s="170">
        <v>0</v>
      </c>
      <c r="P6" s="170">
        <v>0</v>
      </c>
      <c r="Q6" s="131">
        <f t="shared" ref="Q6:Q9" si="1">AVERAGE(K6:P6)</f>
        <v>0.2</v>
      </c>
      <c r="R6" s="169">
        <v>0</v>
      </c>
      <c r="S6" s="170">
        <v>0</v>
      </c>
      <c r="T6" s="170">
        <v>0</v>
      </c>
      <c r="U6" s="170">
        <v>0</v>
      </c>
      <c r="V6" s="170">
        <v>0</v>
      </c>
      <c r="W6" s="170">
        <v>1</v>
      </c>
      <c r="X6" s="131">
        <f t="shared" ref="X6:X9" si="2">AVERAGE(R6:W6)</f>
        <v>0.16666666666666666</v>
      </c>
      <c r="Y6" s="169">
        <v>0</v>
      </c>
      <c r="Z6" s="170">
        <v>0</v>
      </c>
      <c r="AA6" s="170">
        <v>1</v>
      </c>
      <c r="AB6" s="170">
        <v>-1</v>
      </c>
      <c r="AC6" s="170">
        <v>1</v>
      </c>
      <c r="AD6" s="170">
        <v>0</v>
      </c>
      <c r="AE6" s="131">
        <f t="shared" ref="AE6:AE10" si="3">AVERAGE(Y6:AD6)</f>
        <v>0.16666666666666666</v>
      </c>
      <c r="AF6" s="169">
        <v>0</v>
      </c>
      <c r="AG6" s="170">
        <v>0</v>
      </c>
      <c r="AH6" s="170">
        <v>1</v>
      </c>
      <c r="AI6" s="170">
        <v>0</v>
      </c>
      <c r="AJ6" s="170">
        <v>0</v>
      </c>
      <c r="AK6" s="170">
        <v>0</v>
      </c>
      <c r="AL6" s="131">
        <f t="shared" ref="AL6:AL9" si="4">AVERAGE(AF6:AK6)</f>
        <v>0.16666666666666666</v>
      </c>
      <c r="AM6" s="169">
        <v>0</v>
      </c>
      <c r="AN6" s="170">
        <v>1</v>
      </c>
      <c r="AO6" s="170">
        <v>1</v>
      </c>
      <c r="AP6" s="170">
        <v>1</v>
      </c>
      <c r="AQ6" s="170">
        <v>0</v>
      </c>
      <c r="AR6" s="170">
        <v>0</v>
      </c>
      <c r="AS6" s="131">
        <f t="shared" ref="AS6:AS9" si="5">AVERAGE(AM6:AR6)</f>
        <v>0.5</v>
      </c>
    </row>
    <row r="7" spans="1:45" ht="17">
      <c r="A7" s="116"/>
      <c r="B7" s="22"/>
      <c r="C7" s="117" t="s">
        <v>48</v>
      </c>
      <c r="D7" s="169">
        <v>0</v>
      </c>
      <c r="E7" s="170">
        <v>-1</v>
      </c>
      <c r="F7" s="170">
        <v>-2</v>
      </c>
      <c r="G7" s="169">
        <v>-1</v>
      </c>
      <c r="H7" s="170">
        <v>-2</v>
      </c>
      <c r="I7" s="170">
        <v>-2</v>
      </c>
      <c r="J7" s="131">
        <f t="shared" si="0"/>
        <v>-1.3333333333333333</v>
      </c>
      <c r="K7" s="169">
        <v>0</v>
      </c>
      <c r="L7" s="170">
        <v>0</v>
      </c>
      <c r="M7" s="71" t="s">
        <v>552</v>
      </c>
      <c r="N7" s="170">
        <v>0</v>
      </c>
      <c r="O7" s="170">
        <v>0</v>
      </c>
      <c r="P7" s="170">
        <v>0</v>
      </c>
      <c r="Q7" s="131">
        <f t="shared" si="1"/>
        <v>0</v>
      </c>
      <c r="R7" s="169">
        <v>-2</v>
      </c>
      <c r="S7" s="169">
        <v>-2</v>
      </c>
      <c r="T7" s="169">
        <v>-2</v>
      </c>
      <c r="U7" s="169">
        <v>-2</v>
      </c>
      <c r="V7" s="170">
        <v>-1</v>
      </c>
      <c r="W7" s="170">
        <v>0</v>
      </c>
      <c r="X7" s="131">
        <f t="shared" si="2"/>
        <v>-1.5</v>
      </c>
      <c r="Y7" s="169">
        <v>0</v>
      </c>
      <c r="Z7" s="170">
        <v>0</v>
      </c>
      <c r="AA7" s="170">
        <v>-1</v>
      </c>
      <c r="AB7" s="170">
        <v>0</v>
      </c>
      <c r="AC7" s="170">
        <v>0</v>
      </c>
      <c r="AD7" s="170">
        <v>0</v>
      </c>
      <c r="AE7" s="131">
        <f t="shared" si="3"/>
        <v>-0.16666666666666666</v>
      </c>
      <c r="AF7" s="169">
        <v>0</v>
      </c>
      <c r="AG7" s="170">
        <v>1</v>
      </c>
      <c r="AH7" s="170">
        <v>1</v>
      </c>
      <c r="AI7" s="170">
        <v>1</v>
      </c>
      <c r="AJ7" s="170">
        <v>1</v>
      </c>
      <c r="AK7" s="170">
        <v>1</v>
      </c>
      <c r="AL7" s="131">
        <f t="shared" si="4"/>
        <v>0.83333333333333337</v>
      </c>
      <c r="AM7" s="169">
        <v>0</v>
      </c>
      <c r="AN7" s="170">
        <v>0</v>
      </c>
      <c r="AO7" s="170">
        <v>-2</v>
      </c>
      <c r="AP7" s="170">
        <v>0</v>
      </c>
      <c r="AQ7" s="170">
        <v>0</v>
      </c>
      <c r="AR7" s="170">
        <v>0</v>
      </c>
      <c r="AS7" s="131">
        <f t="shared" si="5"/>
        <v>-0.33333333333333331</v>
      </c>
    </row>
    <row r="8" spans="1:45" ht="17">
      <c r="A8" s="116"/>
      <c r="B8" s="22"/>
      <c r="C8" s="117" t="s">
        <v>44</v>
      </c>
      <c r="D8" s="169">
        <v>-1</v>
      </c>
      <c r="E8" s="170">
        <v>-1</v>
      </c>
      <c r="F8" s="170">
        <v>0</v>
      </c>
      <c r="G8" s="170">
        <v>-2</v>
      </c>
      <c r="H8" s="169">
        <v>-1</v>
      </c>
      <c r="I8" s="170">
        <v>0</v>
      </c>
      <c r="J8" s="131">
        <f t="shared" si="0"/>
        <v>-0.83333333333333337</v>
      </c>
      <c r="K8" s="169">
        <v>0</v>
      </c>
      <c r="L8" s="170">
        <v>0</v>
      </c>
      <c r="M8" s="71" t="s">
        <v>552</v>
      </c>
      <c r="N8" s="170">
        <v>0</v>
      </c>
      <c r="O8" s="170">
        <v>1</v>
      </c>
      <c r="P8" s="170">
        <v>0</v>
      </c>
      <c r="Q8" s="131">
        <f t="shared" si="1"/>
        <v>0.2</v>
      </c>
      <c r="R8" s="169">
        <v>-2</v>
      </c>
      <c r="S8" s="169">
        <v>-2</v>
      </c>
      <c r="T8" s="169">
        <v>-2</v>
      </c>
      <c r="U8" s="169">
        <v>-2</v>
      </c>
      <c r="V8" s="170">
        <v>0</v>
      </c>
      <c r="W8" s="170">
        <v>1</v>
      </c>
      <c r="X8" s="131">
        <f t="shared" si="2"/>
        <v>-1.1666666666666667</v>
      </c>
      <c r="Y8" s="169">
        <v>1</v>
      </c>
      <c r="Z8" s="170">
        <v>1</v>
      </c>
      <c r="AA8" s="170">
        <v>1</v>
      </c>
      <c r="AB8" s="170">
        <v>1</v>
      </c>
      <c r="AC8" s="170">
        <v>1</v>
      </c>
      <c r="AD8" s="170">
        <v>1</v>
      </c>
      <c r="AE8" s="131">
        <f t="shared" si="3"/>
        <v>1</v>
      </c>
      <c r="AF8" s="169">
        <v>-1</v>
      </c>
      <c r="AG8" s="170">
        <v>1</v>
      </c>
      <c r="AH8" s="170">
        <v>0</v>
      </c>
      <c r="AI8" s="170">
        <v>1</v>
      </c>
      <c r="AJ8" s="170">
        <v>1</v>
      </c>
      <c r="AK8" s="170">
        <v>1</v>
      </c>
      <c r="AL8" s="131">
        <f t="shared" si="4"/>
        <v>0.5</v>
      </c>
      <c r="AM8" s="169">
        <v>1</v>
      </c>
      <c r="AN8" s="170">
        <v>0</v>
      </c>
      <c r="AO8" s="170">
        <v>0</v>
      </c>
      <c r="AP8" s="170">
        <v>1</v>
      </c>
      <c r="AQ8" s="170">
        <v>1</v>
      </c>
      <c r="AR8" s="170">
        <v>0</v>
      </c>
      <c r="AS8" s="131">
        <f t="shared" si="5"/>
        <v>0.5</v>
      </c>
    </row>
    <row r="9" spans="1:45" ht="17">
      <c r="A9" s="116"/>
      <c r="B9" s="22"/>
      <c r="C9" s="117" t="s">
        <v>194</v>
      </c>
      <c r="D9" s="169">
        <v>-2</v>
      </c>
      <c r="E9" s="170">
        <v>-1</v>
      </c>
      <c r="F9" s="170">
        <v>0</v>
      </c>
      <c r="G9" s="170">
        <v>-2</v>
      </c>
      <c r="H9" s="169">
        <v>-1</v>
      </c>
      <c r="I9" s="169">
        <v>-1</v>
      </c>
      <c r="J9" s="131">
        <f t="shared" si="0"/>
        <v>-1.1666666666666667</v>
      </c>
      <c r="K9" s="169">
        <v>0</v>
      </c>
      <c r="L9" s="170">
        <v>0</v>
      </c>
      <c r="M9" s="71" t="s">
        <v>552</v>
      </c>
      <c r="N9" s="170">
        <v>0</v>
      </c>
      <c r="O9" s="170">
        <v>1</v>
      </c>
      <c r="P9" s="170">
        <v>0</v>
      </c>
      <c r="Q9" s="131">
        <f t="shared" si="1"/>
        <v>0.2</v>
      </c>
      <c r="R9" s="169">
        <v>-2</v>
      </c>
      <c r="S9" s="169">
        <v>-2</v>
      </c>
      <c r="T9" s="169">
        <v>-2</v>
      </c>
      <c r="U9" s="169">
        <v>-2</v>
      </c>
      <c r="V9" s="170">
        <v>0</v>
      </c>
      <c r="W9" s="170">
        <v>1</v>
      </c>
      <c r="X9" s="131">
        <f t="shared" si="2"/>
        <v>-1.1666666666666667</v>
      </c>
      <c r="Y9" s="169">
        <v>1</v>
      </c>
      <c r="Z9" s="170">
        <v>1</v>
      </c>
      <c r="AA9" s="170">
        <v>1</v>
      </c>
      <c r="AB9" s="170">
        <v>1</v>
      </c>
      <c r="AC9" s="170">
        <v>1</v>
      </c>
      <c r="AD9" s="170">
        <v>1</v>
      </c>
      <c r="AE9" s="131">
        <f t="shared" si="3"/>
        <v>1</v>
      </c>
      <c r="AF9" s="169">
        <v>0</v>
      </c>
      <c r="AG9" s="170">
        <v>-1</v>
      </c>
      <c r="AH9" s="170">
        <v>-1</v>
      </c>
      <c r="AI9" s="170">
        <v>0</v>
      </c>
      <c r="AJ9" s="170">
        <v>1</v>
      </c>
      <c r="AK9" s="170">
        <v>0</v>
      </c>
      <c r="AL9" s="131">
        <f t="shared" si="4"/>
        <v>-0.16666666666666666</v>
      </c>
      <c r="AM9" s="169">
        <v>1</v>
      </c>
      <c r="AN9" s="170">
        <v>0</v>
      </c>
      <c r="AO9" s="170">
        <v>1</v>
      </c>
      <c r="AP9" s="170">
        <v>1</v>
      </c>
      <c r="AQ9" s="170">
        <v>0</v>
      </c>
      <c r="AR9" s="170">
        <v>-1</v>
      </c>
      <c r="AS9" s="131">
        <f t="shared" si="5"/>
        <v>0.33333333333333331</v>
      </c>
    </row>
    <row r="10" spans="1:45" ht="7" customHeight="1">
      <c r="A10" s="171"/>
      <c r="B10" s="172"/>
      <c r="C10" s="173"/>
      <c r="D10" s="174"/>
      <c r="E10" s="175"/>
      <c r="F10" s="175"/>
      <c r="G10" s="175"/>
      <c r="H10" s="175"/>
      <c r="I10" s="175"/>
      <c r="J10" s="176"/>
      <c r="K10" s="174"/>
      <c r="L10" s="175"/>
      <c r="M10" s="177"/>
      <c r="N10" s="175">
        <v>1</v>
      </c>
      <c r="O10" s="175"/>
      <c r="P10" s="175"/>
      <c r="Q10" s="176"/>
      <c r="R10" s="174"/>
      <c r="S10" s="175"/>
      <c r="T10" s="175"/>
      <c r="U10" s="175"/>
      <c r="V10" s="175"/>
      <c r="W10" s="175"/>
      <c r="X10" s="176"/>
      <c r="Y10" s="174">
        <v>0</v>
      </c>
      <c r="Z10" s="175"/>
      <c r="AA10" s="175"/>
      <c r="AB10" s="175"/>
      <c r="AC10" s="175"/>
      <c r="AD10" s="175"/>
      <c r="AE10" s="176">
        <f t="shared" si="3"/>
        <v>0</v>
      </c>
      <c r="AF10" s="174"/>
      <c r="AG10" s="175"/>
      <c r="AH10" s="175"/>
      <c r="AI10" s="175"/>
      <c r="AJ10" s="175"/>
      <c r="AK10" s="175"/>
      <c r="AL10" s="176"/>
      <c r="AM10" s="174"/>
      <c r="AN10" s="175"/>
      <c r="AO10" s="175"/>
      <c r="AP10" s="175"/>
      <c r="AQ10" s="175"/>
      <c r="AR10" s="175"/>
      <c r="AS10" s="176"/>
    </row>
    <row r="11" spans="1:45" s="130" customFormat="1" ht="17">
      <c r="A11" s="116"/>
      <c r="B11" s="22"/>
      <c r="C11" s="119" t="s">
        <v>402</v>
      </c>
      <c r="D11" s="128">
        <f>SUM(D5:D10)</f>
        <v>-3</v>
      </c>
      <c r="E11" s="129">
        <f t="shared" ref="E11:L11" si="6">SUM(E5:E10)</f>
        <v>-4</v>
      </c>
      <c r="F11" s="129">
        <f t="shared" si="6"/>
        <v>-2</v>
      </c>
      <c r="G11" s="129">
        <f t="shared" si="6"/>
        <v>-5</v>
      </c>
      <c r="H11" s="129">
        <f t="shared" si="6"/>
        <v>-4</v>
      </c>
      <c r="I11" s="129">
        <f t="shared" si="6"/>
        <v>-3</v>
      </c>
      <c r="J11" s="132">
        <f>AVERAGE(D11:I11)</f>
        <v>-3.5</v>
      </c>
      <c r="K11" s="128">
        <f t="shared" si="6"/>
        <v>-2</v>
      </c>
      <c r="L11" s="129">
        <f t="shared" si="6"/>
        <v>2</v>
      </c>
      <c r="M11" s="71" t="s">
        <v>552</v>
      </c>
      <c r="N11" s="129">
        <f t="shared" ref="N11:AR11" si="7">SUM(N5:N10)</f>
        <v>0</v>
      </c>
      <c r="O11" s="129">
        <f t="shared" si="7"/>
        <v>2</v>
      </c>
      <c r="P11" s="129">
        <f t="shared" si="7"/>
        <v>0</v>
      </c>
      <c r="Q11" s="132">
        <f>AVERAGE(K11:P11)</f>
        <v>0.4</v>
      </c>
      <c r="R11" s="128">
        <f t="shared" si="7"/>
        <v>-8</v>
      </c>
      <c r="S11" s="129">
        <f t="shared" si="7"/>
        <v>-7</v>
      </c>
      <c r="T11" s="129">
        <f t="shared" si="7"/>
        <v>-8</v>
      </c>
      <c r="U11" s="129">
        <f t="shared" si="7"/>
        <v>-8</v>
      </c>
      <c r="V11" s="129">
        <f t="shared" si="7"/>
        <v>-1</v>
      </c>
      <c r="W11" s="129">
        <f t="shared" si="7"/>
        <v>4</v>
      </c>
      <c r="X11" s="132">
        <f>AVERAGE(R11:W11)</f>
        <v>-4.666666666666667</v>
      </c>
      <c r="Y11" s="128">
        <f t="shared" si="7"/>
        <v>1</v>
      </c>
      <c r="Z11" s="129">
        <f t="shared" si="7"/>
        <v>1</v>
      </c>
      <c r="AA11" s="129">
        <f t="shared" si="7"/>
        <v>3</v>
      </c>
      <c r="AB11" s="129">
        <f t="shared" si="7"/>
        <v>1</v>
      </c>
      <c r="AC11" s="129">
        <f t="shared" si="7"/>
        <v>4</v>
      </c>
      <c r="AD11" s="129">
        <f t="shared" si="7"/>
        <v>2</v>
      </c>
      <c r="AE11" s="132">
        <f>AVERAGE(Y11:AD11)</f>
        <v>2</v>
      </c>
      <c r="AF11" s="128">
        <f t="shared" si="7"/>
        <v>-3</v>
      </c>
      <c r="AG11" s="129">
        <f t="shared" si="7"/>
        <v>1</v>
      </c>
      <c r="AH11" s="129">
        <f t="shared" si="7"/>
        <v>1</v>
      </c>
      <c r="AI11" s="129">
        <f t="shared" si="7"/>
        <v>2</v>
      </c>
      <c r="AJ11" s="129">
        <f t="shared" si="7"/>
        <v>3</v>
      </c>
      <c r="AK11" s="129">
        <f t="shared" si="7"/>
        <v>2</v>
      </c>
      <c r="AL11" s="132">
        <f>AVERAGE(AF11:AK11)</f>
        <v>1</v>
      </c>
      <c r="AM11" s="128">
        <f t="shared" si="7"/>
        <v>0</v>
      </c>
      <c r="AN11" s="129">
        <f t="shared" si="7"/>
        <v>1</v>
      </c>
      <c r="AO11" s="129">
        <f t="shared" si="7"/>
        <v>0</v>
      </c>
      <c r="AP11" s="129">
        <f t="shared" si="7"/>
        <v>3</v>
      </c>
      <c r="AQ11" s="129">
        <f t="shared" si="7"/>
        <v>1</v>
      </c>
      <c r="AR11" s="129">
        <f t="shared" si="7"/>
        <v>-1</v>
      </c>
      <c r="AS11" s="132">
        <f>AVERAGE(AM11:AR11)</f>
        <v>0.66666666666666663</v>
      </c>
    </row>
    <row r="12" spans="1:45" ht="6" customHeight="1">
      <c r="A12" s="178"/>
      <c r="B12" s="179"/>
      <c r="C12" s="180"/>
      <c r="D12" s="181"/>
      <c r="E12" s="182"/>
      <c r="F12" s="182"/>
      <c r="G12" s="182"/>
      <c r="H12" s="182"/>
      <c r="I12" s="182"/>
      <c r="J12" s="183"/>
      <c r="K12" s="181"/>
      <c r="L12" s="182"/>
      <c r="M12" s="182"/>
      <c r="N12" s="182"/>
      <c r="O12" s="182"/>
      <c r="P12" s="182"/>
      <c r="Q12" s="183"/>
      <c r="R12" s="181"/>
      <c r="S12" s="182"/>
      <c r="T12" s="182"/>
      <c r="U12" s="182"/>
      <c r="V12" s="182"/>
      <c r="W12" s="182"/>
      <c r="X12" s="183"/>
      <c r="Y12" s="181"/>
      <c r="Z12" s="182"/>
      <c r="AA12" s="182"/>
      <c r="AB12" s="182"/>
      <c r="AC12" s="182"/>
      <c r="AD12" s="182"/>
      <c r="AE12" s="183"/>
      <c r="AF12" s="181"/>
      <c r="AG12" s="182"/>
      <c r="AH12" s="182"/>
      <c r="AI12" s="182"/>
      <c r="AJ12" s="182"/>
      <c r="AK12" s="182"/>
      <c r="AL12" s="183"/>
      <c r="AM12" s="181"/>
      <c r="AN12" s="182"/>
      <c r="AO12" s="182"/>
      <c r="AP12" s="182"/>
      <c r="AQ12" s="182"/>
      <c r="AR12" s="182"/>
      <c r="AS12" s="183"/>
    </row>
    <row r="13" spans="1:45" ht="17">
      <c r="A13" s="116"/>
      <c r="B13" s="22" t="s">
        <v>397</v>
      </c>
      <c r="C13" s="117" t="s">
        <v>427</v>
      </c>
      <c r="D13" s="169">
        <v>-1</v>
      </c>
      <c r="E13" s="170">
        <v>-2</v>
      </c>
      <c r="F13" s="170">
        <v>-2</v>
      </c>
      <c r="G13" s="169">
        <v>-1</v>
      </c>
      <c r="H13" s="169">
        <v>-1</v>
      </c>
      <c r="I13" s="169">
        <v>-1</v>
      </c>
      <c r="J13" s="131">
        <f t="shared" ref="J13:J15" si="8">AVERAGE(D13:I13)</f>
        <v>-1.3333333333333333</v>
      </c>
      <c r="K13" s="169">
        <v>1</v>
      </c>
      <c r="L13" s="170">
        <v>-1</v>
      </c>
      <c r="M13" s="71" t="s">
        <v>552</v>
      </c>
      <c r="N13" s="170">
        <v>1</v>
      </c>
      <c r="O13" s="170">
        <v>0</v>
      </c>
      <c r="P13" s="170">
        <v>0</v>
      </c>
      <c r="Q13" s="131">
        <f t="shared" ref="Q13:Q15" si="9">AVERAGE(K13:P13)</f>
        <v>0.2</v>
      </c>
      <c r="R13" s="169">
        <v>-2</v>
      </c>
      <c r="S13" s="169">
        <v>-2</v>
      </c>
      <c r="T13" s="169">
        <v>-2</v>
      </c>
      <c r="U13" s="169">
        <v>-2</v>
      </c>
      <c r="V13" s="169">
        <v>-2</v>
      </c>
      <c r="W13" s="169">
        <v>-2</v>
      </c>
      <c r="X13" s="131">
        <f t="shared" ref="X13:X15" si="10">AVERAGE(R13:W13)</f>
        <v>-2</v>
      </c>
      <c r="Y13" s="169">
        <v>0</v>
      </c>
      <c r="Z13" s="170">
        <v>0</v>
      </c>
      <c r="AA13" s="170">
        <v>0</v>
      </c>
      <c r="AB13" s="170">
        <v>0</v>
      </c>
      <c r="AC13" s="170">
        <v>0</v>
      </c>
      <c r="AD13" s="170">
        <v>0</v>
      </c>
      <c r="AE13" s="131">
        <f t="shared" ref="AE13:AE15" si="11">AVERAGE(Y13:AD13)</f>
        <v>0</v>
      </c>
      <c r="AF13" s="169">
        <v>-1</v>
      </c>
      <c r="AG13" s="170">
        <v>0</v>
      </c>
      <c r="AH13" s="170">
        <v>0</v>
      </c>
      <c r="AI13" s="170">
        <v>0</v>
      </c>
      <c r="AJ13" s="170">
        <v>0</v>
      </c>
      <c r="AK13" s="170">
        <v>0</v>
      </c>
      <c r="AL13" s="131">
        <f t="shared" ref="AL13:AL15" si="12">AVERAGE(AF13:AK13)</f>
        <v>-0.16666666666666666</v>
      </c>
      <c r="AM13" s="169">
        <v>0</v>
      </c>
      <c r="AN13" s="170">
        <v>0</v>
      </c>
      <c r="AO13" s="170">
        <v>0</v>
      </c>
      <c r="AP13" s="170">
        <v>0</v>
      </c>
      <c r="AQ13" s="170">
        <v>0</v>
      </c>
      <c r="AR13" s="170">
        <v>-1</v>
      </c>
      <c r="AS13" s="131">
        <f t="shared" ref="AS13:AS15" si="13">AVERAGE(AM13:AR13)</f>
        <v>-0.16666666666666666</v>
      </c>
    </row>
    <row r="14" spans="1:45" ht="17">
      <c r="A14" s="116"/>
      <c r="B14" s="22"/>
      <c r="C14" s="117" t="s">
        <v>54</v>
      </c>
      <c r="D14" s="169">
        <v>-2</v>
      </c>
      <c r="E14" s="170">
        <v>-2</v>
      </c>
      <c r="F14" s="170">
        <v>-2</v>
      </c>
      <c r="G14" s="170">
        <v>-2</v>
      </c>
      <c r="H14" s="169">
        <v>-1</v>
      </c>
      <c r="I14" s="169">
        <v>-1</v>
      </c>
      <c r="J14" s="131">
        <f t="shared" si="8"/>
        <v>-1.6666666666666667</v>
      </c>
      <c r="K14" s="169">
        <v>1</v>
      </c>
      <c r="L14" s="170">
        <v>0</v>
      </c>
      <c r="M14" s="71" t="s">
        <v>552</v>
      </c>
      <c r="N14" s="170">
        <v>1</v>
      </c>
      <c r="O14" s="170">
        <v>1</v>
      </c>
      <c r="P14" s="170">
        <v>0</v>
      </c>
      <c r="Q14" s="131">
        <f t="shared" si="9"/>
        <v>0.6</v>
      </c>
      <c r="R14" s="169">
        <v>-2</v>
      </c>
      <c r="S14" s="169">
        <v>-2</v>
      </c>
      <c r="T14" s="169">
        <v>-2</v>
      </c>
      <c r="U14" s="169">
        <v>-2</v>
      </c>
      <c r="V14" s="170">
        <v>-1</v>
      </c>
      <c r="W14" s="170">
        <v>0</v>
      </c>
      <c r="X14" s="131">
        <f t="shared" si="10"/>
        <v>-1.5</v>
      </c>
      <c r="Y14" s="169">
        <v>1</v>
      </c>
      <c r="Z14" s="170">
        <v>0</v>
      </c>
      <c r="AA14" s="170">
        <v>1</v>
      </c>
      <c r="AB14" s="170">
        <v>0</v>
      </c>
      <c r="AC14" s="170">
        <v>0</v>
      </c>
      <c r="AD14" s="170">
        <v>0</v>
      </c>
      <c r="AE14" s="131">
        <f t="shared" si="11"/>
        <v>0.33333333333333331</v>
      </c>
      <c r="AF14" s="169">
        <v>0</v>
      </c>
      <c r="AG14" s="170">
        <v>1</v>
      </c>
      <c r="AH14" s="170">
        <v>1</v>
      </c>
      <c r="AI14" s="170">
        <v>1</v>
      </c>
      <c r="AJ14" s="170">
        <v>1</v>
      </c>
      <c r="AK14" s="170">
        <v>0</v>
      </c>
      <c r="AL14" s="131">
        <f t="shared" si="12"/>
        <v>0.66666666666666663</v>
      </c>
      <c r="AM14" s="169">
        <v>0</v>
      </c>
      <c r="AN14" s="170">
        <v>1</v>
      </c>
      <c r="AO14" s="170">
        <v>1</v>
      </c>
      <c r="AP14" s="170">
        <v>1</v>
      </c>
      <c r="AQ14" s="170">
        <v>1</v>
      </c>
      <c r="AR14" s="170">
        <v>0</v>
      </c>
      <c r="AS14" s="131">
        <f t="shared" si="13"/>
        <v>0.66666666666666663</v>
      </c>
    </row>
    <row r="15" spans="1:45" ht="17">
      <c r="A15" s="116"/>
      <c r="B15" s="22"/>
      <c r="C15" s="117" t="s">
        <v>391</v>
      </c>
      <c r="D15" s="169">
        <v>-1</v>
      </c>
      <c r="E15" s="170">
        <v>-2</v>
      </c>
      <c r="F15" s="170">
        <v>-2</v>
      </c>
      <c r="G15" s="170">
        <v>-2</v>
      </c>
      <c r="H15" s="170">
        <v>-2</v>
      </c>
      <c r="I15" s="170">
        <v>-2</v>
      </c>
      <c r="J15" s="131">
        <f t="shared" si="8"/>
        <v>-1.8333333333333333</v>
      </c>
      <c r="K15" s="169">
        <v>1</v>
      </c>
      <c r="L15" s="170">
        <v>0</v>
      </c>
      <c r="M15" s="71" t="s">
        <v>552</v>
      </c>
      <c r="N15" s="170">
        <v>0</v>
      </c>
      <c r="O15" s="170">
        <v>0</v>
      </c>
      <c r="P15" s="170">
        <v>0</v>
      </c>
      <c r="Q15" s="131">
        <f t="shared" si="9"/>
        <v>0.2</v>
      </c>
      <c r="R15" s="169">
        <v>-2</v>
      </c>
      <c r="S15" s="169">
        <v>-2</v>
      </c>
      <c r="T15" s="169">
        <v>-2</v>
      </c>
      <c r="U15" s="169">
        <v>-2</v>
      </c>
      <c r="V15" s="170">
        <v>-1</v>
      </c>
      <c r="W15" s="170">
        <v>0</v>
      </c>
      <c r="X15" s="131">
        <f t="shared" si="10"/>
        <v>-1.5</v>
      </c>
      <c r="Y15" s="169">
        <v>-1</v>
      </c>
      <c r="Z15" s="170">
        <v>0</v>
      </c>
      <c r="AA15" s="170">
        <v>0</v>
      </c>
      <c r="AB15" s="170">
        <v>0</v>
      </c>
      <c r="AC15" s="170">
        <v>0</v>
      </c>
      <c r="AD15" s="170">
        <v>0</v>
      </c>
      <c r="AE15" s="131">
        <f t="shared" si="11"/>
        <v>-0.16666666666666666</v>
      </c>
      <c r="AF15" s="169">
        <v>0</v>
      </c>
      <c r="AG15" s="170">
        <v>1</v>
      </c>
      <c r="AH15" s="170">
        <v>0</v>
      </c>
      <c r="AI15" s="170">
        <v>1</v>
      </c>
      <c r="AJ15" s="170">
        <v>1</v>
      </c>
      <c r="AK15" s="170">
        <v>1</v>
      </c>
      <c r="AL15" s="131">
        <f t="shared" si="12"/>
        <v>0.66666666666666663</v>
      </c>
      <c r="AM15" s="169">
        <v>0</v>
      </c>
      <c r="AN15" s="170">
        <v>1</v>
      </c>
      <c r="AO15" s="170">
        <v>0</v>
      </c>
      <c r="AP15" s="170">
        <v>0</v>
      </c>
      <c r="AQ15" s="170">
        <v>0</v>
      </c>
      <c r="AR15" s="170">
        <v>0</v>
      </c>
      <c r="AS15" s="131">
        <f t="shared" si="13"/>
        <v>0.16666666666666666</v>
      </c>
    </row>
    <row r="16" spans="1:45" ht="6" customHeight="1">
      <c r="A16" s="171"/>
      <c r="B16" s="172"/>
      <c r="C16" s="184"/>
      <c r="D16" s="174"/>
      <c r="E16" s="175"/>
      <c r="F16" s="175"/>
      <c r="G16" s="175"/>
      <c r="H16" s="175"/>
      <c r="I16" s="175"/>
      <c r="J16" s="176"/>
      <c r="K16" s="174"/>
      <c r="L16" s="175"/>
      <c r="M16" s="175"/>
      <c r="N16" s="175"/>
      <c r="O16" s="175"/>
      <c r="P16" s="175"/>
      <c r="Q16" s="176"/>
      <c r="R16" s="174"/>
      <c r="S16" s="175"/>
      <c r="T16" s="175"/>
      <c r="U16" s="175"/>
      <c r="V16" s="175"/>
      <c r="W16" s="175"/>
      <c r="X16" s="176"/>
      <c r="Y16" s="174"/>
      <c r="Z16" s="175"/>
      <c r="AA16" s="175"/>
      <c r="AB16" s="175"/>
      <c r="AC16" s="175"/>
      <c r="AD16" s="175"/>
      <c r="AE16" s="176"/>
      <c r="AF16" s="174"/>
      <c r="AG16" s="175"/>
      <c r="AH16" s="175"/>
      <c r="AI16" s="175"/>
      <c r="AJ16" s="175"/>
      <c r="AK16" s="175"/>
      <c r="AL16" s="176"/>
      <c r="AM16" s="174"/>
      <c r="AN16" s="175"/>
      <c r="AO16" s="175"/>
      <c r="AP16" s="175"/>
      <c r="AQ16" s="175"/>
      <c r="AR16" s="175"/>
      <c r="AS16" s="176"/>
    </row>
    <row r="17" spans="1:45" ht="17">
      <c r="A17" s="116"/>
      <c r="B17" s="22"/>
      <c r="C17" s="119" t="s">
        <v>403</v>
      </c>
      <c r="D17" s="128">
        <f>SUM(D13:D16)</f>
        <v>-4</v>
      </c>
      <c r="E17" s="129">
        <f t="shared" ref="E17:L17" si="14">SUM(E13:E16)</f>
        <v>-6</v>
      </c>
      <c r="F17" s="129">
        <f t="shared" si="14"/>
        <v>-6</v>
      </c>
      <c r="G17" s="129">
        <f t="shared" si="14"/>
        <v>-5</v>
      </c>
      <c r="H17" s="129">
        <f t="shared" si="14"/>
        <v>-4</v>
      </c>
      <c r="I17" s="129">
        <f t="shared" si="14"/>
        <v>-4</v>
      </c>
      <c r="J17" s="132">
        <f>AVERAGE(D17:I17)</f>
        <v>-4.833333333333333</v>
      </c>
      <c r="K17" s="128">
        <f t="shared" si="14"/>
        <v>3</v>
      </c>
      <c r="L17" s="129">
        <f t="shared" si="14"/>
        <v>-1</v>
      </c>
      <c r="M17" s="71" t="s">
        <v>552</v>
      </c>
      <c r="N17" s="129">
        <f t="shared" ref="N17:AR17" si="15">SUM(N13:N16)</f>
        <v>2</v>
      </c>
      <c r="O17" s="129">
        <f t="shared" si="15"/>
        <v>1</v>
      </c>
      <c r="P17" s="129">
        <f t="shared" si="15"/>
        <v>0</v>
      </c>
      <c r="Q17" s="132">
        <f>AVERAGE(K17:P17)</f>
        <v>1</v>
      </c>
      <c r="R17" s="128">
        <f t="shared" si="15"/>
        <v>-6</v>
      </c>
      <c r="S17" s="129">
        <f t="shared" si="15"/>
        <v>-6</v>
      </c>
      <c r="T17" s="129">
        <f t="shared" si="15"/>
        <v>-6</v>
      </c>
      <c r="U17" s="129">
        <f t="shared" si="15"/>
        <v>-6</v>
      </c>
      <c r="V17" s="129">
        <f t="shared" si="15"/>
        <v>-4</v>
      </c>
      <c r="W17" s="129">
        <f t="shared" si="15"/>
        <v>-2</v>
      </c>
      <c r="X17" s="132">
        <f>AVERAGE(R17:W17)</f>
        <v>-5</v>
      </c>
      <c r="Y17" s="128">
        <f t="shared" si="15"/>
        <v>0</v>
      </c>
      <c r="Z17" s="129">
        <f t="shared" si="15"/>
        <v>0</v>
      </c>
      <c r="AA17" s="129">
        <f t="shared" si="15"/>
        <v>1</v>
      </c>
      <c r="AB17" s="129">
        <f t="shared" si="15"/>
        <v>0</v>
      </c>
      <c r="AC17" s="129">
        <f t="shared" si="15"/>
        <v>0</v>
      </c>
      <c r="AD17" s="129">
        <f t="shared" si="15"/>
        <v>0</v>
      </c>
      <c r="AE17" s="132">
        <f>AVERAGE(Y17:AD17)</f>
        <v>0.16666666666666666</v>
      </c>
      <c r="AF17" s="128">
        <f t="shared" si="15"/>
        <v>-1</v>
      </c>
      <c r="AG17" s="129">
        <f t="shared" si="15"/>
        <v>2</v>
      </c>
      <c r="AH17" s="129">
        <f t="shared" si="15"/>
        <v>1</v>
      </c>
      <c r="AI17" s="129">
        <f t="shared" si="15"/>
        <v>2</v>
      </c>
      <c r="AJ17" s="129">
        <f t="shared" si="15"/>
        <v>2</v>
      </c>
      <c r="AK17" s="129">
        <f t="shared" si="15"/>
        <v>1</v>
      </c>
      <c r="AL17" s="132">
        <f>AVERAGE(AF17:AK17)</f>
        <v>1.1666666666666667</v>
      </c>
      <c r="AM17" s="128">
        <f t="shared" si="15"/>
        <v>0</v>
      </c>
      <c r="AN17" s="129">
        <f t="shared" si="15"/>
        <v>2</v>
      </c>
      <c r="AO17" s="129">
        <f t="shared" si="15"/>
        <v>1</v>
      </c>
      <c r="AP17" s="129">
        <f t="shared" si="15"/>
        <v>1</v>
      </c>
      <c r="AQ17" s="129">
        <f t="shared" si="15"/>
        <v>1</v>
      </c>
      <c r="AR17" s="129">
        <f t="shared" si="15"/>
        <v>-1</v>
      </c>
      <c r="AS17" s="132">
        <f>AVERAGE(AM17:AR17)</f>
        <v>0.66666666666666663</v>
      </c>
    </row>
    <row r="18" spans="1:45" ht="6" customHeight="1">
      <c r="A18" s="178"/>
      <c r="B18" s="179"/>
      <c r="C18" s="180"/>
      <c r="D18" s="181"/>
      <c r="E18" s="182"/>
      <c r="F18" s="182"/>
      <c r="G18" s="182"/>
      <c r="H18" s="182"/>
      <c r="I18" s="182"/>
      <c r="J18" s="183"/>
      <c r="K18" s="181"/>
      <c r="L18" s="182"/>
      <c r="M18" s="182"/>
      <c r="N18" s="182"/>
      <c r="O18" s="182"/>
      <c r="P18" s="182"/>
      <c r="Q18" s="183"/>
      <c r="R18" s="181"/>
      <c r="S18" s="182"/>
      <c r="T18" s="182"/>
      <c r="U18" s="182"/>
      <c r="V18" s="182"/>
      <c r="W18" s="182"/>
      <c r="X18" s="183"/>
      <c r="Y18" s="181"/>
      <c r="Z18" s="182"/>
      <c r="AA18" s="182"/>
      <c r="AB18" s="182"/>
      <c r="AC18" s="182"/>
      <c r="AD18" s="182"/>
      <c r="AE18" s="183"/>
      <c r="AF18" s="181"/>
      <c r="AG18" s="182"/>
      <c r="AH18" s="182"/>
      <c r="AI18" s="182"/>
      <c r="AJ18" s="182"/>
      <c r="AK18" s="182"/>
      <c r="AL18" s="183"/>
      <c r="AM18" s="181"/>
      <c r="AN18" s="182"/>
      <c r="AO18" s="182"/>
      <c r="AP18" s="182"/>
      <c r="AQ18" s="182"/>
      <c r="AR18" s="182"/>
      <c r="AS18" s="183"/>
    </row>
    <row r="19" spans="1:45" ht="17">
      <c r="A19" s="116"/>
      <c r="B19" s="22" t="s">
        <v>58</v>
      </c>
      <c r="C19" s="119" t="s">
        <v>392</v>
      </c>
      <c r="D19" s="169">
        <v>0</v>
      </c>
      <c r="E19" s="170">
        <v>0</v>
      </c>
      <c r="F19" s="170">
        <v>0</v>
      </c>
      <c r="G19" s="169">
        <v>-1</v>
      </c>
      <c r="H19" s="169">
        <v>-1</v>
      </c>
      <c r="I19" s="170">
        <v>0</v>
      </c>
      <c r="J19" s="131">
        <f t="shared" ref="J19:J21" si="16">AVERAGE(D19:I19)</f>
        <v>-0.33333333333333331</v>
      </c>
      <c r="K19" s="169">
        <v>0</v>
      </c>
      <c r="L19" s="170">
        <v>0</v>
      </c>
      <c r="M19" s="71" t="s">
        <v>552</v>
      </c>
      <c r="N19" s="170">
        <v>0</v>
      </c>
      <c r="O19" s="170">
        <v>0</v>
      </c>
      <c r="P19" s="170">
        <v>-1</v>
      </c>
      <c r="Q19" s="131">
        <f t="shared" ref="Q19:Q21" si="17">AVERAGE(K19:P19)</f>
        <v>-0.2</v>
      </c>
      <c r="R19" s="169">
        <v>0</v>
      </c>
      <c r="S19" s="170">
        <v>-1</v>
      </c>
      <c r="T19" s="170">
        <v>-1</v>
      </c>
      <c r="U19" s="170">
        <v>-2</v>
      </c>
      <c r="V19" s="170">
        <v>-1</v>
      </c>
      <c r="W19" s="170">
        <v>0</v>
      </c>
      <c r="X19" s="131">
        <f t="shared" ref="X19:X21" si="18">AVERAGE(R19:W19)</f>
        <v>-0.83333333333333337</v>
      </c>
      <c r="Y19" s="169">
        <v>0</v>
      </c>
      <c r="Z19" s="170">
        <v>-1</v>
      </c>
      <c r="AA19" s="170">
        <v>1</v>
      </c>
      <c r="AB19" s="170">
        <v>0</v>
      </c>
      <c r="AC19" s="170">
        <v>0</v>
      </c>
      <c r="AD19" s="170">
        <v>-1</v>
      </c>
      <c r="AE19" s="131">
        <f t="shared" ref="AE19:AE21" si="19">AVERAGE(Y19:AD19)</f>
        <v>-0.16666666666666666</v>
      </c>
      <c r="AF19" s="169">
        <v>-1</v>
      </c>
      <c r="AG19" s="170">
        <v>0</v>
      </c>
      <c r="AH19" s="170">
        <v>-1</v>
      </c>
      <c r="AI19" s="170">
        <v>-1</v>
      </c>
      <c r="AJ19" s="170">
        <v>-1</v>
      </c>
      <c r="AK19" s="170">
        <v>0</v>
      </c>
      <c r="AL19" s="131">
        <f t="shared" ref="AL19:AL21" si="20">AVERAGE(AF19:AK19)</f>
        <v>-0.66666666666666663</v>
      </c>
      <c r="AM19" s="169">
        <v>0</v>
      </c>
      <c r="AN19" s="170">
        <v>-1</v>
      </c>
      <c r="AO19" s="170">
        <v>1</v>
      </c>
      <c r="AP19" s="170">
        <v>1</v>
      </c>
      <c r="AQ19" s="170">
        <v>0</v>
      </c>
      <c r="AR19" s="170">
        <v>0</v>
      </c>
      <c r="AS19" s="131">
        <f t="shared" ref="AS19:AS21" si="21">AVERAGE(AM19:AR19)</f>
        <v>0.16666666666666666</v>
      </c>
    </row>
    <row r="20" spans="1:45" ht="17">
      <c r="A20" s="116"/>
      <c r="B20" s="22"/>
      <c r="C20" s="119" t="s">
        <v>393</v>
      </c>
      <c r="D20" s="169">
        <v>1</v>
      </c>
      <c r="E20" s="170">
        <v>0</v>
      </c>
      <c r="F20" s="170">
        <v>0</v>
      </c>
      <c r="G20" s="170">
        <v>0</v>
      </c>
      <c r="H20" s="170">
        <v>0</v>
      </c>
      <c r="I20" s="170">
        <v>0</v>
      </c>
      <c r="J20" s="131">
        <f t="shared" si="16"/>
        <v>0.16666666666666666</v>
      </c>
      <c r="K20" s="169">
        <v>1</v>
      </c>
      <c r="L20" s="170">
        <v>1</v>
      </c>
      <c r="M20" s="71" t="s">
        <v>552</v>
      </c>
      <c r="N20" s="170">
        <v>1</v>
      </c>
      <c r="O20" s="170">
        <v>1</v>
      </c>
      <c r="P20" s="170">
        <v>1</v>
      </c>
      <c r="Q20" s="131">
        <f t="shared" si="17"/>
        <v>1</v>
      </c>
      <c r="R20" s="169">
        <v>1</v>
      </c>
      <c r="S20" s="170">
        <v>0</v>
      </c>
      <c r="T20" s="170">
        <v>0</v>
      </c>
      <c r="U20" s="170">
        <v>0</v>
      </c>
      <c r="V20" s="170">
        <v>0</v>
      </c>
      <c r="W20" s="170">
        <v>0</v>
      </c>
      <c r="X20" s="131">
        <f t="shared" si="18"/>
        <v>0.16666666666666666</v>
      </c>
      <c r="Y20" s="169">
        <v>1</v>
      </c>
      <c r="Z20" s="170">
        <v>1</v>
      </c>
      <c r="AA20" s="170">
        <v>2</v>
      </c>
      <c r="AB20" s="170">
        <v>1</v>
      </c>
      <c r="AC20" s="170">
        <v>1</v>
      </c>
      <c r="AD20" s="170">
        <v>1</v>
      </c>
      <c r="AE20" s="131">
        <f t="shared" si="19"/>
        <v>1.1666666666666667</v>
      </c>
      <c r="AF20" s="169">
        <v>2</v>
      </c>
      <c r="AG20" s="170">
        <v>2</v>
      </c>
      <c r="AH20" s="170">
        <v>2</v>
      </c>
      <c r="AI20" s="170">
        <v>2</v>
      </c>
      <c r="AJ20" s="170">
        <v>2</v>
      </c>
      <c r="AK20" s="170">
        <v>2</v>
      </c>
      <c r="AL20" s="131">
        <f t="shared" si="20"/>
        <v>2</v>
      </c>
      <c r="AM20" s="169">
        <v>2</v>
      </c>
      <c r="AN20" s="170">
        <v>2</v>
      </c>
      <c r="AO20" s="170">
        <v>2</v>
      </c>
      <c r="AP20" s="170">
        <v>2</v>
      </c>
      <c r="AQ20" s="170">
        <v>1</v>
      </c>
      <c r="AR20" s="170">
        <v>1</v>
      </c>
      <c r="AS20" s="131">
        <f t="shared" si="21"/>
        <v>1.6666666666666667</v>
      </c>
    </row>
    <row r="21" spans="1:45" ht="17">
      <c r="A21" s="116"/>
      <c r="B21" s="22"/>
      <c r="C21" s="117" t="s">
        <v>394</v>
      </c>
      <c r="D21" s="185">
        <v>0</v>
      </c>
      <c r="E21" s="170">
        <v>0</v>
      </c>
      <c r="F21" s="170">
        <v>0</v>
      </c>
      <c r="G21" s="170">
        <v>0</v>
      </c>
      <c r="H21" s="170">
        <v>0</v>
      </c>
      <c r="I21" s="170">
        <v>0</v>
      </c>
      <c r="J21" s="131">
        <f t="shared" si="16"/>
        <v>0</v>
      </c>
      <c r="K21" s="185">
        <v>0</v>
      </c>
      <c r="L21" s="186">
        <v>1</v>
      </c>
      <c r="M21" s="71" t="s">
        <v>552</v>
      </c>
      <c r="N21" s="186">
        <v>1</v>
      </c>
      <c r="O21" s="186">
        <v>0</v>
      </c>
      <c r="P21" s="186">
        <v>1</v>
      </c>
      <c r="Q21" s="131">
        <f t="shared" si="17"/>
        <v>0.6</v>
      </c>
      <c r="R21" s="185">
        <v>1</v>
      </c>
      <c r="S21" s="169">
        <v>-2</v>
      </c>
      <c r="T21" s="170">
        <v>-1</v>
      </c>
      <c r="U21" s="170">
        <v>-1</v>
      </c>
      <c r="V21" s="170">
        <v>-1</v>
      </c>
      <c r="W21" s="186">
        <v>0</v>
      </c>
      <c r="X21" s="131">
        <f t="shared" si="18"/>
        <v>-0.66666666666666663</v>
      </c>
      <c r="Y21" s="169">
        <v>1</v>
      </c>
      <c r="Z21" s="170">
        <v>0</v>
      </c>
      <c r="AA21" s="170">
        <v>1</v>
      </c>
      <c r="AB21" s="170">
        <v>1</v>
      </c>
      <c r="AC21" s="170">
        <v>0</v>
      </c>
      <c r="AD21" s="170">
        <v>0</v>
      </c>
      <c r="AE21" s="131">
        <f t="shared" si="19"/>
        <v>0.5</v>
      </c>
      <c r="AF21" s="169">
        <v>0</v>
      </c>
      <c r="AG21" s="170">
        <v>1</v>
      </c>
      <c r="AH21" s="170">
        <v>2</v>
      </c>
      <c r="AI21" s="170">
        <v>2</v>
      </c>
      <c r="AJ21" s="170">
        <v>2</v>
      </c>
      <c r="AK21" s="170">
        <v>2</v>
      </c>
      <c r="AL21" s="131">
        <f t="shared" si="20"/>
        <v>1.5</v>
      </c>
      <c r="AM21" s="169">
        <v>1</v>
      </c>
      <c r="AN21" s="170">
        <v>1</v>
      </c>
      <c r="AO21" s="170">
        <v>1</v>
      </c>
      <c r="AP21" s="170">
        <v>1</v>
      </c>
      <c r="AQ21" s="170">
        <v>1</v>
      </c>
      <c r="AR21" s="170">
        <v>1</v>
      </c>
      <c r="AS21" s="131">
        <f t="shared" si="21"/>
        <v>1</v>
      </c>
    </row>
    <row r="22" spans="1:45" ht="6" customHeight="1">
      <c r="A22" s="171"/>
      <c r="B22" s="172"/>
      <c r="C22" s="173"/>
      <c r="D22" s="174"/>
      <c r="E22" s="175"/>
      <c r="F22" s="175"/>
      <c r="G22" s="175"/>
      <c r="H22" s="175"/>
      <c r="I22" s="175"/>
      <c r="J22" s="176"/>
      <c r="K22" s="174"/>
      <c r="L22" s="175"/>
      <c r="M22" s="175"/>
      <c r="N22" s="175"/>
      <c r="O22" s="175"/>
      <c r="P22" s="175"/>
      <c r="Q22" s="176"/>
      <c r="R22" s="174"/>
      <c r="S22" s="175"/>
      <c r="T22" s="175"/>
      <c r="U22" s="175"/>
      <c r="V22" s="175"/>
      <c r="W22" s="175"/>
      <c r="X22" s="176"/>
      <c r="Y22" s="174"/>
      <c r="Z22" s="175"/>
      <c r="AA22" s="175"/>
      <c r="AB22" s="175"/>
      <c r="AC22" s="175"/>
      <c r="AD22" s="175"/>
      <c r="AE22" s="176"/>
      <c r="AF22" s="174"/>
      <c r="AG22" s="175"/>
      <c r="AH22" s="175"/>
      <c r="AI22" s="175"/>
      <c r="AJ22" s="175"/>
      <c r="AK22" s="175"/>
      <c r="AL22" s="176"/>
      <c r="AM22" s="174"/>
      <c r="AN22" s="175"/>
      <c r="AO22" s="175"/>
      <c r="AP22" s="175"/>
      <c r="AQ22" s="175"/>
      <c r="AR22" s="175"/>
      <c r="AS22" s="176"/>
    </row>
    <row r="23" spans="1:45" ht="17">
      <c r="A23" s="116"/>
      <c r="B23" s="22"/>
      <c r="C23" s="119" t="s">
        <v>404</v>
      </c>
      <c r="D23" s="128">
        <f>SUM(D19:D22)</f>
        <v>1</v>
      </c>
      <c r="E23" s="129">
        <f t="shared" ref="E23:L23" si="22">SUM(E19:E22)</f>
        <v>0</v>
      </c>
      <c r="F23" s="129">
        <f t="shared" si="22"/>
        <v>0</v>
      </c>
      <c r="G23" s="129">
        <f t="shared" si="22"/>
        <v>-1</v>
      </c>
      <c r="H23" s="129">
        <f t="shared" si="22"/>
        <v>-1</v>
      </c>
      <c r="I23" s="129">
        <f t="shared" si="22"/>
        <v>0</v>
      </c>
      <c r="J23" s="132">
        <f>AVERAGE(D23:I23)</f>
        <v>-0.16666666666666666</v>
      </c>
      <c r="K23" s="128">
        <f t="shared" si="22"/>
        <v>1</v>
      </c>
      <c r="L23" s="129">
        <f t="shared" si="22"/>
        <v>2</v>
      </c>
      <c r="M23" s="71" t="s">
        <v>552</v>
      </c>
      <c r="N23" s="129">
        <f t="shared" ref="N23:AR23" si="23">SUM(N19:N22)</f>
        <v>2</v>
      </c>
      <c r="O23" s="129">
        <f t="shared" si="23"/>
        <v>1</v>
      </c>
      <c r="P23" s="129">
        <f t="shared" si="23"/>
        <v>1</v>
      </c>
      <c r="Q23" s="132">
        <f>AVERAGE(K23:P23)</f>
        <v>1.4</v>
      </c>
      <c r="R23" s="128">
        <f t="shared" si="23"/>
        <v>2</v>
      </c>
      <c r="S23" s="129">
        <f t="shared" si="23"/>
        <v>-3</v>
      </c>
      <c r="T23" s="129">
        <f t="shared" si="23"/>
        <v>-2</v>
      </c>
      <c r="U23" s="129">
        <f t="shared" si="23"/>
        <v>-3</v>
      </c>
      <c r="V23" s="129">
        <f t="shared" si="23"/>
        <v>-2</v>
      </c>
      <c r="W23" s="129">
        <f t="shared" si="23"/>
        <v>0</v>
      </c>
      <c r="X23" s="132">
        <f>AVERAGE(R23:W23)</f>
        <v>-1.3333333333333333</v>
      </c>
      <c r="Y23" s="128">
        <f t="shared" si="23"/>
        <v>2</v>
      </c>
      <c r="Z23" s="129">
        <f t="shared" si="23"/>
        <v>0</v>
      </c>
      <c r="AA23" s="129">
        <f t="shared" si="23"/>
        <v>4</v>
      </c>
      <c r="AB23" s="129">
        <f t="shared" si="23"/>
        <v>2</v>
      </c>
      <c r="AC23" s="129">
        <f t="shared" si="23"/>
        <v>1</v>
      </c>
      <c r="AD23" s="129">
        <f t="shared" si="23"/>
        <v>0</v>
      </c>
      <c r="AE23" s="132">
        <f>AVERAGE(Y23:AD23)</f>
        <v>1.5</v>
      </c>
      <c r="AF23" s="128">
        <f t="shared" si="23"/>
        <v>1</v>
      </c>
      <c r="AG23" s="129">
        <f t="shared" si="23"/>
        <v>3</v>
      </c>
      <c r="AH23" s="129">
        <f t="shared" si="23"/>
        <v>3</v>
      </c>
      <c r="AI23" s="129">
        <f t="shared" si="23"/>
        <v>3</v>
      </c>
      <c r="AJ23" s="129">
        <f t="shared" si="23"/>
        <v>3</v>
      </c>
      <c r="AK23" s="129">
        <f t="shared" si="23"/>
        <v>4</v>
      </c>
      <c r="AL23" s="132">
        <f>AVERAGE(AF23:AK23)</f>
        <v>2.8333333333333335</v>
      </c>
      <c r="AM23" s="128">
        <f t="shared" si="23"/>
        <v>3</v>
      </c>
      <c r="AN23" s="129">
        <f t="shared" si="23"/>
        <v>2</v>
      </c>
      <c r="AO23" s="129">
        <f t="shared" si="23"/>
        <v>4</v>
      </c>
      <c r="AP23" s="129">
        <f t="shared" si="23"/>
        <v>4</v>
      </c>
      <c r="AQ23" s="129">
        <f t="shared" si="23"/>
        <v>2</v>
      </c>
      <c r="AR23" s="129">
        <f t="shared" si="23"/>
        <v>2</v>
      </c>
      <c r="AS23" s="132">
        <f>AVERAGE(AM23:AR23)</f>
        <v>2.8333333333333335</v>
      </c>
    </row>
    <row r="24" spans="1:45" ht="6" customHeight="1">
      <c r="A24" s="178"/>
      <c r="B24" s="179"/>
      <c r="C24" s="180"/>
      <c r="D24" s="181"/>
      <c r="E24" s="182"/>
      <c r="F24" s="182"/>
      <c r="G24" s="182"/>
      <c r="H24" s="182"/>
      <c r="I24" s="182"/>
      <c r="J24" s="187"/>
      <c r="K24" s="181"/>
      <c r="L24" s="182"/>
      <c r="M24" s="182"/>
      <c r="N24" s="182"/>
      <c r="O24" s="182"/>
      <c r="P24" s="182"/>
      <c r="Q24" s="187"/>
      <c r="R24" s="181"/>
      <c r="S24" s="182"/>
      <c r="T24" s="182"/>
      <c r="U24" s="182"/>
      <c r="V24" s="182"/>
      <c r="W24" s="182"/>
      <c r="X24" s="187"/>
      <c r="Y24" s="181"/>
      <c r="Z24" s="182"/>
      <c r="AA24" s="182"/>
      <c r="AB24" s="182"/>
      <c r="AC24" s="182"/>
      <c r="AD24" s="182"/>
      <c r="AE24" s="187"/>
      <c r="AF24" s="181"/>
      <c r="AG24" s="182"/>
      <c r="AH24" s="182"/>
      <c r="AI24" s="182"/>
      <c r="AJ24" s="182"/>
      <c r="AK24" s="182"/>
      <c r="AL24" s="187"/>
      <c r="AM24" s="181"/>
      <c r="AN24" s="182"/>
      <c r="AO24" s="182"/>
      <c r="AP24" s="182"/>
      <c r="AQ24" s="182"/>
      <c r="AR24" s="182"/>
      <c r="AS24" s="187"/>
    </row>
    <row r="25" spans="1:45" s="88" customFormat="1" ht="19">
      <c r="A25" s="121"/>
      <c r="B25" s="85"/>
      <c r="C25" s="122" t="s">
        <v>405</v>
      </c>
      <c r="D25" s="104">
        <f>SUM(D11,D17,D23)</f>
        <v>-6</v>
      </c>
      <c r="E25" s="98">
        <f t="shared" ref="E25:L25" si="24">SUM(E11,E17,E23)</f>
        <v>-10</v>
      </c>
      <c r="F25" s="98">
        <f t="shared" si="24"/>
        <v>-8</v>
      </c>
      <c r="G25" s="98">
        <f t="shared" si="24"/>
        <v>-11</v>
      </c>
      <c r="H25" s="98">
        <f t="shared" si="24"/>
        <v>-9</v>
      </c>
      <c r="I25" s="98">
        <f t="shared" si="24"/>
        <v>-7</v>
      </c>
      <c r="J25" s="133">
        <f>AVERAGE(D25:I25)</f>
        <v>-8.5</v>
      </c>
      <c r="K25" s="104">
        <f t="shared" si="24"/>
        <v>2</v>
      </c>
      <c r="L25" s="98">
        <f t="shared" si="24"/>
        <v>3</v>
      </c>
      <c r="M25" s="71" t="s">
        <v>552</v>
      </c>
      <c r="N25" s="98">
        <f t="shared" ref="N25:AR25" si="25">SUM(N11,N17,N23)</f>
        <v>4</v>
      </c>
      <c r="O25" s="98">
        <f t="shared" si="25"/>
        <v>4</v>
      </c>
      <c r="P25" s="98">
        <f t="shared" si="25"/>
        <v>1</v>
      </c>
      <c r="Q25" s="133">
        <f>AVERAGE(K25:P25)</f>
        <v>2.8</v>
      </c>
      <c r="R25" s="104">
        <f t="shared" si="25"/>
        <v>-12</v>
      </c>
      <c r="S25" s="98">
        <f t="shared" si="25"/>
        <v>-16</v>
      </c>
      <c r="T25" s="98">
        <f t="shared" si="25"/>
        <v>-16</v>
      </c>
      <c r="U25" s="98">
        <f t="shared" si="25"/>
        <v>-17</v>
      </c>
      <c r="V25" s="98">
        <f t="shared" si="25"/>
        <v>-7</v>
      </c>
      <c r="W25" s="98">
        <f t="shared" si="25"/>
        <v>2</v>
      </c>
      <c r="X25" s="133">
        <f>AVERAGE(R25:W25)</f>
        <v>-11</v>
      </c>
      <c r="Y25" s="104">
        <f t="shared" si="25"/>
        <v>3</v>
      </c>
      <c r="Z25" s="98">
        <f t="shared" si="25"/>
        <v>1</v>
      </c>
      <c r="AA25" s="98">
        <f t="shared" si="25"/>
        <v>8</v>
      </c>
      <c r="AB25" s="98">
        <f t="shared" si="25"/>
        <v>3</v>
      </c>
      <c r="AC25" s="98">
        <f t="shared" si="25"/>
        <v>5</v>
      </c>
      <c r="AD25" s="98">
        <f t="shared" si="25"/>
        <v>2</v>
      </c>
      <c r="AE25" s="133">
        <f>AVERAGE(Y25:AD25)</f>
        <v>3.6666666666666665</v>
      </c>
      <c r="AF25" s="104">
        <f t="shared" si="25"/>
        <v>-3</v>
      </c>
      <c r="AG25" s="98">
        <f t="shared" si="25"/>
        <v>6</v>
      </c>
      <c r="AH25" s="98">
        <f t="shared" si="25"/>
        <v>5</v>
      </c>
      <c r="AI25" s="98">
        <f t="shared" si="25"/>
        <v>7</v>
      </c>
      <c r="AJ25" s="98">
        <f t="shared" si="25"/>
        <v>8</v>
      </c>
      <c r="AK25" s="98">
        <f t="shared" si="25"/>
        <v>7</v>
      </c>
      <c r="AL25" s="133">
        <f>AVERAGE(AF25:AK25)</f>
        <v>5</v>
      </c>
      <c r="AM25" s="104">
        <f t="shared" si="25"/>
        <v>3</v>
      </c>
      <c r="AN25" s="98">
        <f t="shared" si="25"/>
        <v>5</v>
      </c>
      <c r="AO25" s="98">
        <f t="shared" si="25"/>
        <v>5</v>
      </c>
      <c r="AP25" s="98">
        <f t="shared" si="25"/>
        <v>8</v>
      </c>
      <c r="AQ25" s="98">
        <f t="shared" si="25"/>
        <v>4</v>
      </c>
      <c r="AR25" s="98">
        <f t="shared" si="25"/>
        <v>0</v>
      </c>
      <c r="AS25" s="133">
        <f>AVERAGE(AM25:AR25)</f>
        <v>4.166666666666667</v>
      </c>
    </row>
    <row r="26" spans="1:45" ht="18">
      <c r="A26" s="114" t="s">
        <v>440</v>
      </c>
      <c r="B26" s="86"/>
      <c r="C26" s="115"/>
      <c r="D26" s="105"/>
      <c r="E26" s="94"/>
      <c r="F26" s="94"/>
      <c r="G26" s="94"/>
      <c r="H26" s="94"/>
      <c r="I26" s="94"/>
      <c r="J26" s="106"/>
      <c r="K26" s="105"/>
      <c r="L26" s="94"/>
      <c r="M26" s="82"/>
      <c r="N26" s="94"/>
      <c r="O26" s="94"/>
      <c r="P26" s="94"/>
      <c r="Q26" s="106"/>
      <c r="R26" s="105"/>
      <c r="S26" s="94"/>
      <c r="T26" s="94"/>
      <c r="U26" s="94"/>
      <c r="V26" s="94"/>
      <c r="W26" s="94"/>
      <c r="X26" s="106"/>
      <c r="Y26" s="105"/>
      <c r="Z26" s="94"/>
      <c r="AA26" s="94"/>
      <c r="AB26" s="94"/>
      <c r="AC26" s="94"/>
      <c r="AD26" s="94"/>
      <c r="AE26" s="106"/>
      <c r="AF26" s="105"/>
      <c r="AG26" s="94"/>
      <c r="AH26" s="94"/>
      <c r="AI26" s="94"/>
      <c r="AJ26" s="94"/>
      <c r="AK26" s="94"/>
      <c r="AL26" s="106"/>
      <c r="AM26" s="105"/>
      <c r="AN26" s="94"/>
      <c r="AO26" s="94"/>
      <c r="AP26" s="94"/>
      <c r="AQ26" s="94"/>
      <c r="AR26" s="94"/>
      <c r="AS26" s="106"/>
    </row>
    <row r="27" spans="1:45" ht="17">
      <c r="A27" s="116"/>
      <c r="B27" s="22"/>
      <c r="C27" s="119" t="s">
        <v>418</v>
      </c>
      <c r="D27" s="169">
        <v>0</v>
      </c>
      <c r="E27" s="169">
        <v>-1</v>
      </c>
      <c r="F27" s="169">
        <v>-1</v>
      </c>
      <c r="G27" s="169">
        <v>-1</v>
      </c>
      <c r="H27" s="169">
        <v>-1</v>
      </c>
      <c r="I27" s="170">
        <v>0</v>
      </c>
      <c r="J27" s="131">
        <f t="shared" ref="J27:J28" si="26">AVERAGE(D27:I27)</f>
        <v>-0.66666666666666663</v>
      </c>
      <c r="K27" s="169">
        <v>-1</v>
      </c>
      <c r="L27" s="170">
        <v>0</v>
      </c>
      <c r="M27" s="71" t="s">
        <v>552</v>
      </c>
      <c r="N27" s="170">
        <v>0</v>
      </c>
      <c r="O27" s="170">
        <v>0</v>
      </c>
      <c r="P27" s="170">
        <v>0</v>
      </c>
      <c r="Q27" s="131">
        <f t="shared" ref="Q27:Q28" si="27">AVERAGE(K27:P27)</f>
        <v>-0.2</v>
      </c>
      <c r="R27" s="170">
        <v>-1</v>
      </c>
      <c r="S27" s="170">
        <v>-1</v>
      </c>
      <c r="T27" s="170">
        <v>-1</v>
      </c>
      <c r="U27" s="169">
        <v>-2</v>
      </c>
      <c r="V27" s="170">
        <v>-1</v>
      </c>
      <c r="W27" s="170">
        <v>0</v>
      </c>
      <c r="X27" s="131">
        <f t="shared" ref="X27:X28" si="28">AVERAGE(R27:W27)</f>
        <v>-1</v>
      </c>
      <c r="Y27" s="169">
        <v>0</v>
      </c>
      <c r="Z27" s="170">
        <v>0</v>
      </c>
      <c r="AA27" s="170">
        <v>0</v>
      </c>
      <c r="AB27" s="170">
        <v>-1</v>
      </c>
      <c r="AC27" s="170">
        <v>-1</v>
      </c>
      <c r="AD27" s="170">
        <v>-1</v>
      </c>
      <c r="AE27" s="131">
        <f t="shared" ref="AE27:AE28" si="29">AVERAGE(Y27:AD27)</f>
        <v>-0.5</v>
      </c>
      <c r="AF27" s="169">
        <v>-1</v>
      </c>
      <c r="AG27" s="170">
        <v>0</v>
      </c>
      <c r="AH27" s="170">
        <v>0</v>
      </c>
      <c r="AI27" s="170">
        <v>0</v>
      </c>
      <c r="AJ27" s="170">
        <v>0</v>
      </c>
      <c r="AK27" s="170">
        <v>0</v>
      </c>
      <c r="AL27" s="131">
        <f t="shared" ref="AL27:AL28" si="30">AVERAGE(AF27:AK27)</f>
        <v>-0.16666666666666666</v>
      </c>
      <c r="AM27" s="169">
        <v>0</v>
      </c>
      <c r="AN27" s="170">
        <v>0</v>
      </c>
      <c r="AO27" s="170">
        <v>0</v>
      </c>
      <c r="AP27" s="170">
        <v>0</v>
      </c>
      <c r="AQ27" s="170">
        <v>0</v>
      </c>
      <c r="AR27" s="170">
        <v>0</v>
      </c>
      <c r="AS27" s="131">
        <f t="shared" ref="AS27:AS28" si="31">AVERAGE(AM27:AR27)</f>
        <v>0</v>
      </c>
    </row>
    <row r="28" spans="1:45" ht="17">
      <c r="A28" s="123"/>
      <c r="B28" s="23"/>
      <c r="C28" s="119" t="s">
        <v>557</v>
      </c>
      <c r="D28" s="169">
        <v>-1</v>
      </c>
      <c r="E28" s="170">
        <v>-2</v>
      </c>
      <c r="F28" s="169">
        <v>-1</v>
      </c>
      <c r="G28" s="170">
        <v>-2</v>
      </c>
      <c r="H28" s="169">
        <v>-1</v>
      </c>
      <c r="I28" s="170">
        <v>0</v>
      </c>
      <c r="J28" s="131">
        <f t="shared" si="26"/>
        <v>-1.1666666666666667</v>
      </c>
      <c r="K28" s="169">
        <v>0</v>
      </c>
      <c r="L28" s="170">
        <v>1</v>
      </c>
      <c r="M28" s="71" t="s">
        <v>552</v>
      </c>
      <c r="N28" s="170">
        <v>1</v>
      </c>
      <c r="O28" s="170">
        <v>1</v>
      </c>
      <c r="P28" s="170">
        <v>1</v>
      </c>
      <c r="Q28" s="131">
        <f t="shared" si="27"/>
        <v>0.8</v>
      </c>
      <c r="R28" s="170">
        <v>-1</v>
      </c>
      <c r="S28" s="170">
        <v>-1</v>
      </c>
      <c r="T28" s="170">
        <v>-1</v>
      </c>
      <c r="U28" s="169">
        <v>-2</v>
      </c>
      <c r="V28" s="170">
        <v>0</v>
      </c>
      <c r="W28" s="170">
        <v>1</v>
      </c>
      <c r="X28" s="131">
        <f t="shared" si="28"/>
        <v>-0.66666666666666663</v>
      </c>
      <c r="Y28" s="169">
        <v>1</v>
      </c>
      <c r="Z28" s="170">
        <v>0</v>
      </c>
      <c r="AA28" s="170">
        <v>1</v>
      </c>
      <c r="AB28" s="170">
        <v>1</v>
      </c>
      <c r="AC28" s="170">
        <v>1</v>
      </c>
      <c r="AD28" s="170">
        <v>1</v>
      </c>
      <c r="AE28" s="131">
        <f t="shared" si="29"/>
        <v>0.83333333333333337</v>
      </c>
      <c r="AF28" s="169">
        <v>0</v>
      </c>
      <c r="AG28" s="170">
        <v>1</v>
      </c>
      <c r="AH28" s="170">
        <v>1</v>
      </c>
      <c r="AI28" s="170">
        <v>1</v>
      </c>
      <c r="AJ28" s="170">
        <v>1</v>
      </c>
      <c r="AK28" s="170">
        <v>1</v>
      </c>
      <c r="AL28" s="131">
        <f t="shared" si="30"/>
        <v>0.83333333333333337</v>
      </c>
      <c r="AM28" s="169">
        <v>0</v>
      </c>
      <c r="AN28" s="170">
        <v>1</v>
      </c>
      <c r="AO28" s="170">
        <v>1</v>
      </c>
      <c r="AP28" s="170">
        <v>1</v>
      </c>
      <c r="AQ28" s="170">
        <v>1</v>
      </c>
      <c r="AR28" s="170">
        <v>1</v>
      </c>
      <c r="AS28" s="131">
        <f t="shared" si="31"/>
        <v>0.83333333333333337</v>
      </c>
    </row>
    <row r="29" spans="1:45" ht="7" customHeight="1">
      <c r="A29" s="178"/>
      <c r="B29" s="179"/>
      <c r="C29" s="180"/>
      <c r="D29" s="181"/>
      <c r="E29" s="182"/>
      <c r="F29" s="182"/>
      <c r="G29" s="182"/>
      <c r="H29" s="182"/>
      <c r="I29" s="182"/>
      <c r="J29" s="183"/>
      <c r="K29" s="181"/>
      <c r="L29" s="182"/>
      <c r="M29" s="182"/>
      <c r="N29" s="182"/>
      <c r="O29" s="182"/>
      <c r="P29" s="182"/>
      <c r="Q29" s="183"/>
      <c r="R29" s="181"/>
      <c r="S29" s="182"/>
      <c r="T29" s="182"/>
      <c r="U29" s="182"/>
      <c r="V29" s="182"/>
      <c r="W29" s="182"/>
      <c r="X29" s="183"/>
      <c r="Y29" s="181"/>
      <c r="Z29" s="182"/>
      <c r="AA29" s="182"/>
      <c r="AB29" s="182"/>
      <c r="AC29" s="182"/>
      <c r="AD29" s="182"/>
      <c r="AE29" s="183"/>
      <c r="AF29" s="181"/>
      <c r="AG29" s="182"/>
      <c r="AH29" s="182"/>
      <c r="AI29" s="182"/>
      <c r="AJ29" s="182"/>
      <c r="AK29" s="182"/>
      <c r="AL29" s="183"/>
      <c r="AM29" s="181"/>
      <c r="AN29" s="182"/>
      <c r="AO29" s="182"/>
      <c r="AP29" s="182"/>
      <c r="AQ29" s="182"/>
      <c r="AR29" s="182"/>
      <c r="AS29" s="183"/>
    </row>
    <row r="30" spans="1:45" s="88" customFormat="1" ht="19">
      <c r="A30" s="124"/>
      <c r="B30" s="97"/>
      <c r="C30" s="122" t="s">
        <v>406</v>
      </c>
      <c r="D30" s="104">
        <f>SUM(D27:D29)</f>
        <v>-1</v>
      </c>
      <c r="E30" s="98">
        <f t="shared" ref="E30:L30" si="32">SUM(E27:E29)</f>
        <v>-3</v>
      </c>
      <c r="F30" s="98">
        <f t="shared" si="32"/>
        <v>-2</v>
      </c>
      <c r="G30" s="98">
        <f t="shared" si="32"/>
        <v>-3</v>
      </c>
      <c r="H30" s="98">
        <f t="shared" si="32"/>
        <v>-2</v>
      </c>
      <c r="I30" s="98">
        <f t="shared" si="32"/>
        <v>0</v>
      </c>
      <c r="J30" s="133">
        <f>AVERAGE(D30:I30)</f>
        <v>-1.8333333333333333</v>
      </c>
      <c r="K30" s="104">
        <f t="shared" si="32"/>
        <v>-1</v>
      </c>
      <c r="L30" s="98">
        <f t="shared" si="32"/>
        <v>1</v>
      </c>
      <c r="M30" s="71" t="s">
        <v>552</v>
      </c>
      <c r="N30" s="98">
        <f t="shared" ref="N30:AR30" si="33">SUM(N27:N29)</f>
        <v>1</v>
      </c>
      <c r="O30" s="98">
        <f t="shared" si="33"/>
        <v>1</v>
      </c>
      <c r="P30" s="98">
        <f t="shared" si="33"/>
        <v>1</v>
      </c>
      <c r="Q30" s="134">
        <f>AVERAGE(K30:P30)</f>
        <v>0.6</v>
      </c>
      <c r="R30" s="104">
        <f t="shared" si="33"/>
        <v>-2</v>
      </c>
      <c r="S30" s="98">
        <f t="shared" si="33"/>
        <v>-2</v>
      </c>
      <c r="T30" s="98">
        <f t="shared" si="33"/>
        <v>-2</v>
      </c>
      <c r="U30" s="98">
        <f t="shared" si="33"/>
        <v>-4</v>
      </c>
      <c r="V30" s="98">
        <f t="shared" si="33"/>
        <v>-1</v>
      </c>
      <c r="W30" s="98">
        <f t="shared" si="33"/>
        <v>1</v>
      </c>
      <c r="X30" s="133">
        <f>AVERAGE(R30:W30)</f>
        <v>-1.6666666666666667</v>
      </c>
      <c r="Y30" s="104">
        <f t="shared" si="33"/>
        <v>1</v>
      </c>
      <c r="Z30" s="98">
        <f t="shared" si="33"/>
        <v>0</v>
      </c>
      <c r="AA30" s="98">
        <f t="shared" si="33"/>
        <v>1</v>
      </c>
      <c r="AB30" s="98">
        <f t="shared" si="33"/>
        <v>0</v>
      </c>
      <c r="AC30" s="98">
        <f t="shared" si="33"/>
        <v>0</v>
      </c>
      <c r="AD30" s="98">
        <f t="shared" si="33"/>
        <v>0</v>
      </c>
      <c r="AE30" s="133">
        <f>AVERAGE(Y30:AD30)</f>
        <v>0.33333333333333331</v>
      </c>
      <c r="AF30" s="104">
        <f t="shared" si="33"/>
        <v>-1</v>
      </c>
      <c r="AG30" s="98">
        <f t="shared" si="33"/>
        <v>1</v>
      </c>
      <c r="AH30" s="98">
        <f t="shared" si="33"/>
        <v>1</v>
      </c>
      <c r="AI30" s="98">
        <f t="shared" si="33"/>
        <v>1</v>
      </c>
      <c r="AJ30" s="98">
        <f t="shared" si="33"/>
        <v>1</v>
      </c>
      <c r="AK30" s="98">
        <f t="shared" si="33"/>
        <v>1</v>
      </c>
      <c r="AL30" s="133">
        <f>AVERAGE(AF30:AK30)</f>
        <v>0.66666666666666663</v>
      </c>
      <c r="AM30" s="104">
        <f t="shared" si="33"/>
        <v>0</v>
      </c>
      <c r="AN30" s="98">
        <f t="shared" si="33"/>
        <v>1</v>
      </c>
      <c r="AO30" s="98">
        <f t="shared" si="33"/>
        <v>1</v>
      </c>
      <c r="AP30" s="98">
        <f t="shared" si="33"/>
        <v>1</v>
      </c>
      <c r="AQ30" s="98">
        <f t="shared" si="33"/>
        <v>1</v>
      </c>
      <c r="AR30" s="98">
        <f t="shared" si="33"/>
        <v>1</v>
      </c>
      <c r="AS30" s="133">
        <f>AVERAGE(AM30:AR30)</f>
        <v>0.83333333333333337</v>
      </c>
    </row>
    <row r="31" spans="1:45" ht="18">
      <c r="A31" s="114"/>
      <c r="B31" s="86"/>
      <c r="C31" s="115"/>
      <c r="D31" s="107"/>
      <c r="E31" s="95"/>
      <c r="F31" s="95"/>
      <c r="G31" s="95"/>
      <c r="H31" s="95"/>
      <c r="I31" s="95"/>
      <c r="J31" s="108"/>
      <c r="K31" s="107"/>
      <c r="L31" s="95"/>
      <c r="M31" s="82"/>
      <c r="N31" s="95"/>
      <c r="O31" s="95"/>
      <c r="P31" s="95"/>
      <c r="Q31" s="108"/>
      <c r="R31" s="107"/>
      <c r="S31" s="95"/>
      <c r="T31" s="95"/>
      <c r="U31" s="95"/>
      <c r="V31" s="95"/>
      <c r="W31" s="95"/>
      <c r="X31" s="108"/>
      <c r="Y31" s="107"/>
      <c r="Z31" s="95"/>
      <c r="AA31" s="95"/>
      <c r="AB31" s="95"/>
      <c r="AC31" s="95"/>
      <c r="AD31" s="95"/>
      <c r="AE31" s="108"/>
      <c r="AF31" s="107"/>
      <c r="AG31" s="95"/>
      <c r="AH31" s="95"/>
      <c r="AI31" s="95"/>
      <c r="AJ31" s="95"/>
      <c r="AK31" s="95"/>
      <c r="AL31" s="108"/>
      <c r="AM31" s="107"/>
      <c r="AN31" s="95"/>
      <c r="AO31" s="95"/>
      <c r="AP31" s="95"/>
      <c r="AQ31" s="95"/>
      <c r="AR31" s="95"/>
      <c r="AS31" s="108"/>
    </row>
    <row r="32" spans="1:45" s="96" customFormat="1" ht="23" thickBot="1">
      <c r="A32" s="125"/>
      <c r="B32" s="126"/>
      <c r="C32" s="127" t="s">
        <v>220</v>
      </c>
      <c r="D32" s="109">
        <f>SUM(D25,D30)</f>
        <v>-7</v>
      </c>
      <c r="E32" s="110">
        <f t="shared" ref="E32:AR32" si="34">SUM(E25,E30)</f>
        <v>-13</v>
      </c>
      <c r="F32" s="110">
        <f t="shared" si="34"/>
        <v>-10</v>
      </c>
      <c r="G32" s="110">
        <f t="shared" si="34"/>
        <v>-14</v>
      </c>
      <c r="H32" s="110">
        <f t="shared" si="34"/>
        <v>-11</v>
      </c>
      <c r="I32" s="110">
        <f t="shared" si="34"/>
        <v>-7</v>
      </c>
      <c r="J32" s="135">
        <f>AVERAGE(D32:I32)</f>
        <v>-10.333333333333334</v>
      </c>
      <c r="K32" s="109">
        <f t="shared" si="34"/>
        <v>1</v>
      </c>
      <c r="L32" s="110">
        <f t="shared" si="34"/>
        <v>4</v>
      </c>
      <c r="M32" s="136" t="s">
        <v>552</v>
      </c>
      <c r="N32" s="110">
        <f t="shared" si="34"/>
        <v>5</v>
      </c>
      <c r="O32" s="110">
        <f t="shared" si="34"/>
        <v>5</v>
      </c>
      <c r="P32" s="110">
        <f t="shared" si="34"/>
        <v>2</v>
      </c>
      <c r="Q32" s="135">
        <f>AVERAGE(K32:P32)</f>
        <v>3.4</v>
      </c>
      <c r="R32" s="109">
        <f t="shared" si="34"/>
        <v>-14</v>
      </c>
      <c r="S32" s="110">
        <f t="shared" si="34"/>
        <v>-18</v>
      </c>
      <c r="T32" s="110">
        <f t="shared" si="34"/>
        <v>-18</v>
      </c>
      <c r="U32" s="110">
        <f t="shared" si="34"/>
        <v>-21</v>
      </c>
      <c r="V32" s="110">
        <f t="shared" si="34"/>
        <v>-8</v>
      </c>
      <c r="W32" s="110">
        <f t="shared" si="34"/>
        <v>3</v>
      </c>
      <c r="X32" s="135">
        <f>AVERAGE(R32:W32)</f>
        <v>-12.666666666666666</v>
      </c>
      <c r="Y32" s="109">
        <f t="shared" si="34"/>
        <v>4</v>
      </c>
      <c r="Z32" s="110">
        <f t="shared" si="34"/>
        <v>1</v>
      </c>
      <c r="AA32" s="110">
        <f t="shared" si="34"/>
        <v>9</v>
      </c>
      <c r="AB32" s="110">
        <f t="shared" si="34"/>
        <v>3</v>
      </c>
      <c r="AC32" s="110">
        <f t="shared" si="34"/>
        <v>5</v>
      </c>
      <c r="AD32" s="110">
        <f t="shared" si="34"/>
        <v>2</v>
      </c>
      <c r="AE32" s="135">
        <f>AVERAGE(Y32:AD32)</f>
        <v>4</v>
      </c>
      <c r="AF32" s="109">
        <f t="shared" si="34"/>
        <v>-4</v>
      </c>
      <c r="AG32" s="110">
        <f t="shared" si="34"/>
        <v>7</v>
      </c>
      <c r="AH32" s="110">
        <f t="shared" si="34"/>
        <v>6</v>
      </c>
      <c r="AI32" s="110">
        <f t="shared" si="34"/>
        <v>8</v>
      </c>
      <c r="AJ32" s="110">
        <f t="shared" si="34"/>
        <v>9</v>
      </c>
      <c r="AK32" s="110">
        <f t="shared" si="34"/>
        <v>8</v>
      </c>
      <c r="AL32" s="135">
        <f>AVERAGE(AF32:AK32)</f>
        <v>5.666666666666667</v>
      </c>
      <c r="AM32" s="109">
        <f t="shared" si="34"/>
        <v>3</v>
      </c>
      <c r="AN32" s="110">
        <f t="shared" si="34"/>
        <v>6</v>
      </c>
      <c r="AO32" s="110">
        <f t="shared" si="34"/>
        <v>6</v>
      </c>
      <c r="AP32" s="110">
        <f t="shared" si="34"/>
        <v>9</v>
      </c>
      <c r="AQ32" s="110">
        <f t="shared" si="34"/>
        <v>5</v>
      </c>
      <c r="AR32" s="110">
        <f t="shared" si="34"/>
        <v>1</v>
      </c>
      <c r="AS32" s="135">
        <f>AVERAGE(AM32:AR32)</f>
        <v>5</v>
      </c>
    </row>
    <row r="33" spans="1:45" ht="17" thickBot="1"/>
    <row r="34" spans="1:45" s="2" customFormat="1" ht="409" customHeight="1" thickBot="1">
      <c r="A34" s="137"/>
      <c r="B34" s="137"/>
      <c r="C34" s="138" t="s">
        <v>556</v>
      </c>
      <c r="D34" s="250" t="s">
        <v>620</v>
      </c>
      <c r="E34" s="251"/>
      <c r="F34" s="251"/>
      <c r="G34" s="251"/>
      <c r="H34" s="251"/>
      <c r="I34" s="251"/>
      <c r="J34" s="252"/>
      <c r="K34" s="250" t="s">
        <v>643</v>
      </c>
      <c r="L34" s="251"/>
      <c r="M34" s="251"/>
      <c r="N34" s="251"/>
      <c r="O34" s="251"/>
      <c r="P34" s="251"/>
      <c r="Q34" s="252"/>
      <c r="R34" s="250" t="s">
        <v>621</v>
      </c>
      <c r="S34" s="251"/>
      <c r="T34" s="251"/>
      <c r="U34" s="251"/>
      <c r="V34" s="251"/>
      <c r="W34" s="251"/>
      <c r="X34" s="252"/>
      <c r="Y34" s="250" t="s">
        <v>622</v>
      </c>
      <c r="Z34" s="251"/>
      <c r="AA34" s="251"/>
      <c r="AB34" s="251"/>
      <c r="AC34" s="251"/>
      <c r="AD34" s="251"/>
      <c r="AE34" s="252"/>
      <c r="AF34" s="250" t="s">
        <v>623</v>
      </c>
      <c r="AG34" s="251"/>
      <c r="AH34" s="251"/>
      <c r="AI34" s="251"/>
      <c r="AJ34" s="251"/>
      <c r="AK34" s="251"/>
      <c r="AL34" s="252"/>
      <c r="AM34" s="250" t="s">
        <v>624</v>
      </c>
      <c r="AN34" s="251"/>
      <c r="AO34" s="251"/>
      <c r="AP34" s="251"/>
      <c r="AQ34" s="251"/>
      <c r="AR34" s="251"/>
      <c r="AS34" s="252"/>
    </row>
  </sheetData>
  <mergeCells count="12">
    <mergeCell ref="AM34:AS34"/>
    <mergeCell ref="D2:J2"/>
    <mergeCell ref="K2:Q2"/>
    <mergeCell ref="R2:X2"/>
    <mergeCell ref="Y2:AE2"/>
    <mergeCell ref="AF2:AL2"/>
    <mergeCell ref="AM2:AS2"/>
    <mergeCell ref="D34:J34"/>
    <mergeCell ref="K34:Q34"/>
    <mergeCell ref="R34:X34"/>
    <mergeCell ref="Y34:AE34"/>
    <mergeCell ref="AF34:AL34"/>
  </mergeCell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7C4C69-B7DA-0A42-98EA-DD5C674ED0FF}">
  <sheetPr>
    <tabColor rgb="FF8B1201"/>
  </sheetPr>
  <dimension ref="A1:J118"/>
  <sheetViews>
    <sheetView zoomScale="204" zoomScaleNormal="204" workbookViewId="0">
      <selection activeCell="B112" sqref="B112:E112"/>
    </sheetView>
  </sheetViews>
  <sheetFormatPr baseColWidth="10" defaultRowHeight="13"/>
  <cols>
    <col min="1" max="4" width="10.83203125" style="208"/>
    <col min="5" max="7" width="11.6640625" style="208" customWidth="1"/>
    <col min="8" max="16384" width="10.83203125" style="208"/>
  </cols>
  <sheetData>
    <row r="1" spans="1:7" s="207" customFormat="1">
      <c r="A1" s="207" t="s">
        <v>220</v>
      </c>
    </row>
    <row r="2" spans="1:7">
      <c r="B2" s="209" t="s">
        <v>33</v>
      </c>
      <c r="C2" s="209" t="s">
        <v>32</v>
      </c>
      <c r="D2" s="209" t="s">
        <v>141</v>
      </c>
      <c r="E2" s="209" t="s">
        <v>133</v>
      </c>
      <c r="F2" s="209" t="s">
        <v>588</v>
      </c>
      <c r="G2" s="209" t="s">
        <v>585</v>
      </c>
    </row>
    <row r="3" spans="1:7">
      <c r="A3" s="209" t="s">
        <v>635</v>
      </c>
      <c r="B3" s="210">
        <v>-8.8333333333333339</v>
      </c>
      <c r="C3" s="208">
        <v>16.399999999999999</v>
      </c>
      <c r="D3" s="208">
        <v>-4.33</v>
      </c>
      <c r="E3" s="210">
        <v>10</v>
      </c>
      <c r="F3" s="208">
        <v>19.829999999999998</v>
      </c>
      <c r="G3" s="210">
        <v>17</v>
      </c>
    </row>
    <row r="4" spans="1:7">
      <c r="A4" s="209" t="s">
        <v>636</v>
      </c>
      <c r="B4" s="208">
        <v>-1.83</v>
      </c>
      <c r="C4" s="210">
        <v>-0.4</v>
      </c>
      <c r="D4" s="210">
        <v>-0.5</v>
      </c>
      <c r="E4" s="208">
        <v>-0.33</v>
      </c>
      <c r="F4" s="210">
        <v>6.5</v>
      </c>
      <c r="G4" s="208">
        <v>11.33</v>
      </c>
    </row>
    <row r="5" spans="1:7">
      <c r="A5" s="209" t="s">
        <v>637</v>
      </c>
      <c r="B5" s="208">
        <v>9.92</v>
      </c>
      <c r="C5" s="210">
        <v>17.5</v>
      </c>
      <c r="D5" s="210">
        <v>8.5</v>
      </c>
      <c r="E5" s="208">
        <v>20.329999999999998</v>
      </c>
      <c r="F5" s="210">
        <v>20.5</v>
      </c>
      <c r="G5" s="210">
        <v>21.5</v>
      </c>
    </row>
    <row r="6" spans="1:7">
      <c r="A6" s="209" t="s">
        <v>638</v>
      </c>
      <c r="B6" s="208">
        <v>-10.33</v>
      </c>
      <c r="C6" s="210">
        <v>3.4</v>
      </c>
      <c r="D6" s="210">
        <v>-12.67</v>
      </c>
      <c r="E6" s="210">
        <v>4</v>
      </c>
      <c r="F6" s="210">
        <v>5.67</v>
      </c>
      <c r="G6" s="210">
        <v>5</v>
      </c>
    </row>
    <row r="7" spans="1:7">
      <c r="B7" s="211">
        <f>AVERAGE(B3:B6)</f>
        <v>-2.7683333333333335</v>
      </c>
      <c r="C7" s="211">
        <f t="shared" ref="C7:G7" si="0">AVERAGE(C3:C6)</f>
        <v>9.2249999999999996</v>
      </c>
      <c r="D7" s="211">
        <f t="shared" si="0"/>
        <v>-2.25</v>
      </c>
      <c r="E7" s="211">
        <f t="shared" si="0"/>
        <v>8.5</v>
      </c>
      <c r="F7" s="211">
        <f t="shared" si="0"/>
        <v>13.125</v>
      </c>
      <c r="G7" s="211">
        <f t="shared" si="0"/>
        <v>13.7075</v>
      </c>
    </row>
    <row r="10" spans="1:7">
      <c r="G10" s="208" t="s">
        <v>625</v>
      </c>
    </row>
    <row r="11" spans="1:7">
      <c r="G11" s="208" t="s">
        <v>626</v>
      </c>
    </row>
    <row r="12" spans="1:7">
      <c r="G12" s="208" t="s">
        <v>627</v>
      </c>
    </row>
    <row r="27" spans="2:7">
      <c r="B27" s="209" t="s">
        <v>585</v>
      </c>
      <c r="C27" s="209" t="s">
        <v>588</v>
      </c>
      <c r="D27" s="209" t="s">
        <v>32</v>
      </c>
      <c r="E27" s="209" t="s">
        <v>133</v>
      </c>
      <c r="F27" s="209" t="s">
        <v>141</v>
      </c>
      <c r="G27" s="209" t="s">
        <v>33</v>
      </c>
    </row>
    <row r="28" spans="2:7">
      <c r="B28" s="212">
        <v>13.71</v>
      </c>
      <c r="C28" s="212">
        <v>13.13</v>
      </c>
      <c r="D28" s="212">
        <v>9.23</v>
      </c>
      <c r="E28" s="212">
        <v>8.5</v>
      </c>
      <c r="F28" s="212">
        <v>-2.25</v>
      </c>
      <c r="G28" s="212">
        <v>-2.77</v>
      </c>
    </row>
    <row r="44" spans="1:7" s="214" customFormat="1">
      <c r="A44" s="213" t="s">
        <v>628</v>
      </c>
    </row>
    <row r="45" spans="1:7">
      <c r="A45" s="209" t="s">
        <v>635</v>
      </c>
      <c r="B45" s="209" t="s">
        <v>588</v>
      </c>
      <c r="C45" s="209" t="s">
        <v>585</v>
      </c>
      <c r="D45" s="209" t="s">
        <v>32</v>
      </c>
      <c r="E45" s="209" t="s">
        <v>133</v>
      </c>
      <c r="F45" s="209" t="s">
        <v>141</v>
      </c>
      <c r="G45" s="209" t="s">
        <v>33</v>
      </c>
    </row>
    <row r="46" spans="1:7">
      <c r="B46" s="208">
        <v>19.829999999999998</v>
      </c>
      <c r="C46" s="210">
        <v>17</v>
      </c>
      <c r="D46" s="208">
        <v>16.399999999999999</v>
      </c>
      <c r="E46" s="210">
        <v>10</v>
      </c>
      <c r="F46" s="208">
        <v>-4.33</v>
      </c>
      <c r="G46" s="210">
        <v>-8.8333333333333339</v>
      </c>
    </row>
    <row r="47" spans="1:7" ht="5" customHeight="1"/>
    <row r="48" spans="1:7">
      <c r="A48" s="209" t="s">
        <v>636</v>
      </c>
      <c r="B48" s="209" t="s">
        <v>585</v>
      </c>
      <c r="C48" s="209" t="s">
        <v>588</v>
      </c>
      <c r="D48" s="209" t="s">
        <v>133</v>
      </c>
      <c r="E48" s="209" t="s">
        <v>32</v>
      </c>
      <c r="F48" s="209" t="s">
        <v>141</v>
      </c>
      <c r="G48" s="209" t="s">
        <v>33</v>
      </c>
    </row>
    <row r="49" spans="1:10">
      <c r="B49" s="208">
        <v>11.33</v>
      </c>
      <c r="C49" s="210">
        <v>6.5</v>
      </c>
      <c r="D49" s="208">
        <v>-0.33</v>
      </c>
      <c r="E49" s="210">
        <v>-0.4</v>
      </c>
      <c r="F49" s="210">
        <v>-0.5</v>
      </c>
      <c r="G49" s="208">
        <v>-1.83</v>
      </c>
    </row>
    <row r="50" spans="1:10" ht="5" customHeight="1"/>
    <row r="51" spans="1:10">
      <c r="A51" s="209" t="s">
        <v>637</v>
      </c>
      <c r="B51" s="209" t="s">
        <v>585</v>
      </c>
      <c r="C51" s="209" t="s">
        <v>588</v>
      </c>
      <c r="D51" s="209" t="s">
        <v>133</v>
      </c>
      <c r="E51" s="209" t="s">
        <v>32</v>
      </c>
      <c r="F51" s="209" t="s">
        <v>33</v>
      </c>
      <c r="G51" s="209" t="s">
        <v>141</v>
      </c>
    </row>
    <row r="52" spans="1:10">
      <c r="B52" s="210">
        <v>21.5</v>
      </c>
      <c r="C52" s="210">
        <v>20.5</v>
      </c>
      <c r="D52" s="208">
        <v>20.329999999999998</v>
      </c>
      <c r="E52" s="210">
        <v>17.5</v>
      </c>
      <c r="F52" s="208">
        <v>9.92</v>
      </c>
      <c r="G52" s="210">
        <v>8.5</v>
      </c>
    </row>
    <row r="53" spans="1:10" ht="6" customHeight="1">
      <c r="B53" s="210"/>
      <c r="C53" s="210"/>
      <c r="E53" s="210"/>
      <c r="G53" s="210"/>
    </row>
    <row r="54" spans="1:10">
      <c r="A54" s="209" t="s">
        <v>638</v>
      </c>
      <c r="B54" s="209" t="s">
        <v>588</v>
      </c>
      <c r="C54" s="209" t="s">
        <v>585</v>
      </c>
      <c r="D54" s="209" t="s">
        <v>133</v>
      </c>
      <c r="E54" s="209" t="s">
        <v>32</v>
      </c>
      <c r="F54" s="209" t="s">
        <v>33</v>
      </c>
      <c r="G54" s="209" t="s">
        <v>141</v>
      </c>
    </row>
    <row r="55" spans="1:10">
      <c r="B55" s="210">
        <v>5.67</v>
      </c>
      <c r="C55" s="210">
        <v>5</v>
      </c>
      <c r="D55" s="210">
        <v>4</v>
      </c>
      <c r="E55" s="210">
        <v>3.4</v>
      </c>
      <c r="F55" s="208">
        <v>-10.33</v>
      </c>
      <c r="G55" s="210">
        <v>-12.67</v>
      </c>
    </row>
    <row r="56" spans="1:10">
      <c r="B56" s="210"/>
      <c r="C56" s="210"/>
      <c r="E56" s="210"/>
      <c r="G56" s="210"/>
    </row>
    <row r="57" spans="1:10" ht="14" thickBot="1">
      <c r="E57" s="215" t="s">
        <v>635</v>
      </c>
      <c r="F57" s="215" t="s">
        <v>636</v>
      </c>
      <c r="G57" s="215" t="s">
        <v>637</v>
      </c>
      <c r="H57" s="215" t="s">
        <v>638</v>
      </c>
    </row>
    <row r="58" spans="1:10" ht="14" thickTop="1">
      <c r="A58" s="216"/>
      <c r="B58" s="217" t="s">
        <v>629</v>
      </c>
      <c r="E58" s="218" t="s">
        <v>588</v>
      </c>
      <c r="F58" s="219" t="s">
        <v>585</v>
      </c>
      <c r="G58" s="219" t="s">
        <v>585</v>
      </c>
      <c r="H58" s="220" t="s">
        <v>588</v>
      </c>
      <c r="J58" s="209"/>
    </row>
    <row r="59" spans="1:10" ht="14" thickBot="1">
      <c r="A59" s="209" t="s">
        <v>635</v>
      </c>
      <c r="B59" s="216">
        <v>8.34</v>
      </c>
      <c r="E59" s="221" t="s">
        <v>585</v>
      </c>
      <c r="F59" s="222" t="s">
        <v>588</v>
      </c>
      <c r="G59" s="222" t="s">
        <v>588</v>
      </c>
      <c r="H59" s="223" t="s">
        <v>585</v>
      </c>
      <c r="J59" s="209"/>
    </row>
    <row r="60" spans="1:10" ht="14" thickTop="1">
      <c r="A60" s="209" t="s">
        <v>636</v>
      </c>
      <c r="B60" s="216">
        <v>2.46</v>
      </c>
      <c r="E60" s="224" t="s">
        <v>32</v>
      </c>
      <c r="F60" s="224" t="s">
        <v>133</v>
      </c>
      <c r="G60" s="224" t="s">
        <v>133</v>
      </c>
      <c r="H60" s="224" t="s">
        <v>133</v>
      </c>
      <c r="J60" s="209"/>
    </row>
    <row r="61" spans="1:10" ht="14" thickBot="1">
      <c r="A61" s="209" t="s">
        <v>637</v>
      </c>
      <c r="B61" s="216">
        <v>16.38</v>
      </c>
      <c r="E61" s="225" t="s">
        <v>133</v>
      </c>
      <c r="F61" s="225" t="s">
        <v>32</v>
      </c>
      <c r="G61" s="225" t="s">
        <v>32</v>
      </c>
      <c r="H61" s="225" t="s">
        <v>32</v>
      </c>
      <c r="J61" s="209"/>
    </row>
    <row r="62" spans="1:10" ht="14" thickTop="1">
      <c r="A62" s="209" t="s">
        <v>638</v>
      </c>
      <c r="B62" s="208">
        <v>-0.82</v>
      </c>
      <c r="E62" s="226" t="s">
        <v>141</v>
      </c>
      <c r="F62" s="227" t="s">
        <v>141</v>
      </c>
      <c r="G62" s="227" t="s">
        <v>33</v>
      </c>
      <c r="H62" s="228" t="s">
        <v>33</v>
      </c>
      <c r="J62" s="209"/>
    </row>
    <row r="63" spans="1:10" ht="14" thickBot="1">
      <c r="E63" s="229" t="s">
        <v>33</v>
      </c>
      <c r="F63" s="230" t="s">
        <v>33</v>
      </c>
      <c r="G63" s="230" t="s">
        <v>141</v>
      </c>
      <c r="H63" s="231" t="s">
        <v>141</v>
      </c>
      <c r="J63" s="209"/>
    </row>
    <row r="64" spans="1:10" ht="14" thickTop="1"/>
    <row r="65" spans="1:7" s="207" customFormat="1">
      <c r="A65" s="207" t="s">
        <v>630</v>
      </c>
    </row>
    <row r="66" spans="1:7" s="214" customFormat="1">
      <c r="A66" s="213" t="s">
        <v>631</v>
      </c>
    </row>
    <row r="67" spans="1:7">
      <c r="B67" s="209" t="s">
        <v>33</v>
      </c>
      <c r="C67" s="209" t="s">
        <v>32</v>
      </c>
      <c r="D67" s="209" t="s">
        <v>141</v>
      </c>
      <c r="E67" s="209" t="s">
        <v>133</v>
      </c>
      <c r="F67" s="209" t="s">
        <v>588</v>
      </c>
      <c r="G67" s="209" t="s">
        <v>585</v>
      </c>
    </row>
    <row r="68" spans="1:7">
      <c r="A68" s="209" t="s">
        <v>635</v>
      </c>
      <c r="B68" s="210">
        <v>-5.83</v>
      </c>
      <c r="C68" s="208">
        <v>13.6</v>
      </c>
      <c r="D68" s="208">
        <v>-1.33</v>
      </c>
      <c r="E68" s="210">
        <v>9.5</v>
      </c>
      <c r="F68" s="208">
        <v>16.5</v>
      </c>
      <c r="G68" s="210">
        <v>15</v>
      </c>
    </row>
    <row r="69" spans="1:7">
      <c r="A69" s="209" t="s">
        <v>636</v>
      </c>
      <c r="B69" s="208">
        <v>0.33</v>
      </c>
      <c r="C69" s="210">
        <v>0.4</v>
      </c>
      <c r="D69" s="210">
        <v>1.17</v>
      </c>
      <c r="E69" s="208">
        <v>0.33</v>
      </c>
      <c r="F69" s="210">
        <v>5.83</v>
      </c>
      <c r="G69" s="208">
        <v>9.33</v>
      </c>
    </row>
    <row r="70" spans="1:7">
      <c r="A70" s="209" t="s">
        <v>637</v>
      </c>
      <c r="B70" s="208">
        <v>10.5</v>
      </c>
      <c r="C70" s="210">
        <v>15.8</v>
      </c>
      <c r="D70" s="210">
        <v>8.83</v>
      </c>
      <c r="E70" s="208">
        <v>17.170000000000002</v>
      </c>
      <c r="F70" s="210">
        <v>17.329999999999998</v>
      </c>
      <c r="G70" s="210">
        <v>18.5</v>
      </c>
    </row>
    <row r="71" spans="1:7">
      <c r="A71" s="209" t="s">
        <v>638</v>
      </c>
      <c r="B71" s="208">
        <v>-8.5</v>
      </c>
      <c r="C71" s="210">
        <v>2.8</v>
      </c>
      <c r="D71" s="210">
        <v>-11</v>
      </c>
      <c r="E71" s="208">
        <v>3.67</v>
      </c>
      <c r="F71" s="210">
        <v>5</v>
      </c>
      <c r="G71" s="210">
        <v>4.17</v>
      </c>
    </row>
    <row r="72" spans="1:7">
      <c r="B72" s="211">
        <f>AVERAGE(B68:B71)</f>
        <v>-0.875</v>
      </c>
      <c r="C72" s="211">
        <f t="shared" ref="C72:G72" si="1">AVERAGE(C68:C71)</f>
        <v>8.15</v>
      </c>
      <c r="D72" s="211">
        <f t="shared" si="1"/>
        <v>-0.58250000000000002</v>
      </c>
      <c r="E72" s="211">
        <f t="shared" si="1"/>
        <v>7.6675000000000004</v>
      </c>
      <c r="F72" s="211">
        <f t="shared" si="1"/>
        <v>11.164999999999999</v>
      </c>
      <c r="G72" s="211">
        <f t="shared" si="1"/>
        <v>11.75</v>
      </c>
    </row>
    <row r="74" spans="1:7">
      <c r="A74" s="209" t="s">
        <v>635</v>
      </c>
      <c r="B74" s="209" t="s">
        <v>588</v>
      </c>
      <c r="C74" s="209" t="s">
        <v>585</v>
      </c>
      <c r="D74" s="209" t="s">
        <v>32</v>
      </c>
      <c r="E74" s="209" t="s">
        <v>133</v>
      </c>
      <c r="F74" s="209" t="s">
        <v>141</v>
      </c>
      <c r="G74" s="209" t="s">
        <v>33</v>
      </c>
    </row>
    <row r="75" spans="1:7">
      <c r="B75" s="208">
        <v>16.5</v>
      </c>
      <c r="C75" s="210">
        <v>15</v>
      </c>
      <c r="D75" s="208">
        <v>13.6</v>
      </c>
      <c r="E75" s="210">
        <v>9.5</v>
      </c>
      <c r="F75" s="208">
        <v>-1.33</v>
      </c>
      <c r="G75" s="210">
        <v>-5.83</v>
      </c>
    </row>
    <row r="76" spans="1:7" ht="5" customHeight="1"/>
    <row r="77" spans="1:7">
      <c r="A77" s="209" t="s">
        <v>636</v>
      </c>
      <c r="B77" s="209" t="s">
        <v>585</v>
      </c>
      <c r="C77" s="209" t="s">
        <v>588</v>
      </c>
      <c r="D77" s="209" t="s">
        <v>141</v>
      </c>
      <c r="E77" s="209" t="s">
        <v>32</v>
      </c>
      <c r="F77" s="209" t="s">
        <v>133</v>
      </c>
      <c r="G77" s="209" t="s">
        <v>33</v>
      </c>
    </row>
    <row r="78" spans="1:7">
      <c r="B78" s="208">
        <v>9.33</v>
      </c>
      <c r="C78" s="210">
        <v>5.83</v>
      </c>
      <c r="D78" s="210">
        <v>1.17</v>
      </c>
      <c r="E78" s="210">
        <v>0.4</v>
      </c>
      <c r="F78" s="208">
        <v>0.33</v>
      </c>
      <c r="G78" s="208">
        <v>0.33</v>
      </c>
    </row>
    <row r="79" spans="1:7" ht="5" customHeight="1"/>
    <row r="80" spans="1:7">
      <c r="A80" s="209" t="s">
        <v>637</v>
      </c>
      <c r="B80" s="209" t="s">
        <v>585</v>
      </c>
      <c r="C80" s="209" t="s">
        <v>588</v>
      </c>
      <c r="D80" s="209" t="s">
        <v>133</v>
      </c>
      <c r="E80" s="209" t="s">
        <v>32</v>
      </c>
      <c r="F80" s="209" t="s">
        <v>33</v>
      </c>
      <c r="G80" s="209" t="s">
        <v>141</v>
      </c>
    </row>
    <row r="81" spans="1:7">
      <c r="B81" s="210">
        <v>18.5</v>
      </c>
      <c r="C81" s="210">
        <v>17.329999999999998</v>
      </c>
      <c r="D81" s="208">
        <v>17.170000000000002</v>
      </c>
      <c r="E81" s="210">
        <v>15.8</v>
      </c>
      <c r="F81" s="208">
        <v>10.5</v>
      </c>
      <c r="G81" s="210">
        <v>8.83</v>
      </c>
    </row>
    <row r="82" spans="1:7">
      <c r="B82" s="209" t="s">
        <v>588</v>
      </c>
      <c r="C82" s="209" t="s">
        <v>585</v>
      </c>
      <c r="D82" s="209" t="s">
        <v>133</v>
      </c>
      <c r="E82" s="209" t="s">
        <v>32</v>
      </c>
      <c r="F82" s="209" t="s">
        <v>33</v>
      </c>
      <c r="G82" s="209" t="s">
        <v>141</v>
      </c>
    </row>
    <row r="83" spans="1:7">
      <c r="A83" s="209" t="s">
        <v>638</v>
      </c>
      <c r="B83" s="210">
        <v>5</v>
      </c>
      <c r="C83" s="210">
        <v>4.17</v>
      </c>
      <c r="D83" s="208">
        <v>3.67</v>
      </c>
      <c r="E83" s="210">
        <v>2.8</v>
      </c>
      <c r="F83" s="208">
        <v>-8.5</v>
      </c>
      <c r="G83" s="210">
        <v>-11</v>
      </c>
    </row>
    <row r="85" spans="1:7">
      <c r="B85" s="215" t="s">
        <v>635</v>
      </c>
      <c r="C85" s="215" t="s">
        <v>636</v>
      </c>
      <c r="D85" s="215" t="s">
        <v>637</v>
      </c>
      <c r="E85" s="215" t="s">
        <v>638</v>
      </c>
    </row>
    <row r="86" spans="1:7">
      <c r="B86" s="232" t="s">
        <v>588</v>
      </c>
      <c r="C86" s="232" t="s">
        <v>585</v>
      </c>
      <c r="D86" s="232" t="s">
        <v>585</v>
      </c>
      <c r="E86" s="232" t="s">
        <v>588</v>
      </c>
    </row>
    <row r="87" spans="1:7">
      <c r="B87" s="232" t="s">
        <v>585</v>
      </c>
      <c r="C87" s="232" t="s">
        <v>588</v>
      </c>
      <c r="D87" s="232" t="s">
        <v>588</v>
      </c>
      <c r="E87" s="232" t="s">
        <v>585</v>
      </c>
    </row>
    <row r="88" spans="1:7">
      <c r="B88" s="232" t="s">
        <v>32</v>
      </c>
      <c r="C88" s="232" t="s">
        <v>141</v>
      </c>
      <c r="D88" s="232" t="s">
        <v>133</v>
      </c>
      <c r="E88" s="232" t="s">
        <v>133</v>
      </c>
    </row>
    <row r="89" spans="1:7">
      <c r="B89" s="232" t="s">
        <v>133</v>
      </c>
      <c r="C89" s="232" t="s">
        <v>32</v>
      </c>
      <c r="D89" s="232" t="s">
        <v>32</v>
      </c>
      <c r="E89" s="232" t="s">
        <v>32</v>
      </c>
    </row>
    <row r="90" spans="1:7">
      <c r="B90" s="232" t="s">
        <v>141</v>
      </c>
      <c r="C90" s="232" t="s">
        <v>133</v>
      </c>
      <c r="D90" s="232" t="s">
        <v>33</v>
      </c>
      <c r="E90" s="232" t="s">
        <v>33</v>
      </c>
    </row>
    <row r="91" spans="1:7">
      <c r="B91" s="232" t="s">
        <v>33</v>
      </c>
      <c r="C91" s="232" t="s">
        <v>33</v>
      </c>
      <c r="D91" s="232" t="s">
        <v>141</v>
      </c>
      <c r="E91" s="232" t="s">
        <v>141</v>
      </c>
    </row>
    <row r="93" spans="1:7" s="214" customFormat="1">
      <c r="A93" s="213" t="s">
        <v>632</v>
      </c>
    </row>
    <row r="94" spans="1:7">
      <c r="B94" s="209" t="s">
        <v>33</v>
      </c>
      <c r="C94" s="209" t="s">
        <v>32</v>
      </c>
      <c r="D94" s="209" t="s">
        <v>141</v>
      </c>
      <c r="E94" s="209" t="s">
        <v>133</v>
      </c>
      <c r="F94" s="209" t="s">
        <v>588</v>
      </c>
      <c r="G94" s="209" t="s">
        <v>585</v>
      </c>
    </row>
    <row r="95" spans="1:7">
      <c r="A95" s="209" t="s">
        <v>635</v>
      </c>
      <c r="B95" s="210">
        <v>-3</v>
      </c>
      <c r="C95" s="208">
        <v>2.8</v>
      </c>
      <c r="D95" s="208">
        <v>-3</v>
      </c>
      <c r="E95" s="210">
        <v>0.5</v>
      </c>
      <c r="F95" s="208">
        <v>3.33</v>
      </c>
      <c r="G95" s="210">
        <v>2</v>
      </c>
    </row>
    <row r="96" spans="1:7">
      <c r="A96" s="209" t="s">
        <v>636</v>
      </c>
      <c r="B96" s="208">
        <v>-2.17</v>
      </c>
      <c r="C96" s="210">
        <v>-0.8</v>
      </c>
      <c r="D96" s="210">
        <v>1.67</v>
      </c>
      <c r="E96" s="208">
        <v>-0.67</v>
      </c>
      <c r="F96" s="210">
        <v>0.67</v>
      </c>
      <c r="G96" s="208">
        <v>2</v>
      </c>
    </row>
    <row r="97" spans="1:7">
      <c r="A97" s="209" t="s">
        <v>637</v>
      </c>
      <c r="B97" s="208">
        <v>-0.57999999999999996</v>
      </c>
      <c r="C97" s="210">
        <v>1.7</v>
      </c>
      <c r="D97" s="210">
        <v>-0.33</v>
      </c>
      <c r="E97" s="208">
        <v>3.17</v>
      </c>
      <c r="F97" s="210">
        <v>3.17</v>
      </c>
      <c r="G97" s="210">
        <v>3</v>
      </c>
    </row>
    <row r="98" spans="1:7">
      <c r="A98" s="209" t="s">
        <v>638</v>
      </c>
      <c r="B98" s="208">
        <v>-1.83</v>
      </c>
      <c r="C98" s="210">
        <v>0.6</v>
      </c>
      <c r="D98" s="210">
        <v>-1.67</v>
      </c>
      <c r="E98" s="208">
        <v>0.33</v>
      </c>
      <c r="F98" s="210">
        <v>0.67</v>
      </c>
      <c r="G98" s="210">
        <v>0.83</v>
      </c>
    </row>
    <row r="99" spans="1:7">
      <c r="B99" s="211">
        <f>AVERAGE(B95:B98)</f>
        <v>-1.895</v>
      </c>
      <c r="C99" s="211">
        <f t="shared" ref="C99:G99" si="2">AVERAGE(C95:C98)</f>
        <v>1.075</v>
      </c>
      <c r="D99" s="211">
        <f t="shared" si="2"/>
        <v>-0.83250000000000002</v>
      </c>
      <c r="E99" s="211">
        <f t="shared" si="2"/>
        <v>0.83250000000000002</v>
      </c>
      <c r="F99" s="211">
        <f t="shared" si="2"/>
        <v>1.96</v>
      </c>
      <c r="G99" s="211">
        <f t="shared" si="2"/>
        <v>1.9575</v>
      </c>
    </row>
    <row r="101" spans="1:7">
      <c r="A101" s="209" t="s">
        <v>635</v>
      </c>
      <c r="B101" s="209" t="s">
        <v>588</v>
      </c>
      <c r="C101" s="209" t="s">
        <v>585</v>
      </c>
      <c r="D101" s="209" t="s">
        <v>32</v>
      </c>
      <c r="E101" s="209" t="s">
        <v>133</v>
      </c>
      <c r="F101" s="209" t="s">
        <v>33</v>
      </c>
      <c r="G101" s="209" t="s">
        <v>141</v>
      </c>
    </row>
    <row r="102" spans="1:7">
      <c r="B102" s="208">
        <v>3.33</v>
      </c>
      <c r="C102" s="210">
        <v>2</v>
      </c>
      <c r="D102" s="208">
        <v>2.8</v>
      </c>
      <c r="E102" s="210">
        <v>0.5</v>
      </c>
      <c r="F102" s="210">
        <v>-3</v>
      </c>
      <c r="G102" s="208">
        <v>-3</v>
      </c>
    </row>
    <row r="103" spans="1:7" ht="4" customHeight="1"/>
    <row r="104" spans="1:7">
      <c r="A104" s="209" t="s">
        <v>636</v>
      </c>
      <c r="B104" s="209" t="s">
        <v>585</v>
      </c>
      <c r="C104" s="209" t="s">
        <v>141</v>
      </c>
      <c r="D104" s="209" t="s">
        <v>588</v>
      </c>
      <c r="E104" s="209" t="s">
        <v>133</v>
      </c>
      <c r="F104" s="209" t="s">
        <v>32</v>
      </c>
      <c r="G104" s="209" t="s">
        <v>33</v>
      </c>
    </row>
    <row r="105" spans="1:7">
      <c r="B105" s="208">
        <v>2</v>
      </c>
      <c r="C105" s="210">
        <v>1.67</v>
      </c>
      <c r="D105" s="210">
        <v>0.67</v>
      </c>
      <c r="E105" s="208">
        <v>-0.67</v>
      </c>
      <c r="F105" s="210">
        <v>-0.8</v>
      </c>
      <c r="G105" s="208">
        <v>-2.17</v>
      </c>
    </row>
    <row r="106" spans="1:7" ht="3" customHeight="1"/>
    <row r="107" spans="1:7">
      <c r="A107" s="209" t="s">
        <v>637</v>
      </c>
      <c r="B107" s="209" t="s">
        <v>588</v>
      </c>
      <c r="C107" s="209" t="s">
        <v>133</v>
      </c>
      <c r="D107" s="209" t="s">
        <v>585</v>
      </c>
      <c r="E107" s="209" t="s">
        <v>32</v>
      </c>
      <c r="F107" s="209" t="s">
        <v>141</v>
      </c>
      <c r="G107" s="209" t="s">
        <v>33</v>
      </c>
    </row>
    <row r="108" spans="1:7">
      <c r="B108" s="210">
        <v>3.17</v>
      </c>
      <c r="C108" s="208">
        <v>3.17</v>
      </c>
      <c r="D108" s="210">
        <v>3</v>
      </c>
      <c r="E108" s="210">
        <v>1.7</v>
      </c>
      <c r="F108" s="210">
        <v>-0.33</v>
      </c>
      <c r="G108" s="208">
        <v>-0.57999999999999996</v>
      </c>
    </row>
    <row r="109" spans="1:7">
      <c r="B109" s="209" t="s">
        <v>585</v>
      </c>
      <c r="C109" s="209" t="s">
        <v>588</v>
      </c>
      <c r="D109" s="209" t="s">
        <v>32</v>
      </c>
      <c r="E109" s="209" t="s">
        <v>133</v>
      </c>
      <c r="F109" s="209" t="s">
        <v>141</v>
      </c>
      <c r="G109" s="209" t="s">
        <v>33</v>
      </c>
    </row>
    <row r="110" spans="1:7">
      <c r="A110" s="209" t="s">
        <v>638</v>
      </c>
      <c r="B110" s="210">
        <v>0.83</v>
      </c>
      <c r="C110" s="210">
        <v>0.67</v>
      </c>
      <c r="D110" s="210">
        <v>0.6</v>
      </c>
      <c r="E110" s="208">
        <v>0.33</v>
      </c>
      <c r="F110" s="210">
        <v>-1.67</v>
      </c>
      <c r="G110" s="208">
        <v>-1.83</v>
      </c>
    </row>
    <row r="111" spans="1:7">
      <c r="C111" s="233"/>
    </row>
    <row r="112" spans="1:7">
      <c r="B112" s="215" t="s">
        <v>635</v>
      </c>
      <c r="C112" s="215" t="s">
        <v>636</v>
      </c>
      <c r="D112" s="215" t="s">
        <v>637</v>
      </c>
      <c r="E112" s="215" t="s">
        <v>638</v>
      </c>
    </row>
    <row r="113" spans="2:5">
      <c r="B113" s="234" t="s">
        <v>588</v>
      </c>
      <c r="C113" s="234" t="s">
        <v>585</v>
      </c>
      <c r="D113" s="235" t="s">
        <v>588</v>
      </c>
      <c r="E113" s="232" t="s">
        <v>585</v>
      </c>
    </row>
    <row r="114" spans="2:5">
      <c r="B114" s="234" t="s">
        <v>585</v>
      </c>
      <c r="C114" s="236" t="s">
        <v>141</v>
      </c>
      <c r="D114" s="237" t="s">
        <v>133</v>
      </c>
      <c r="E114" s="232" t="s">
        <v>588</v>
      </c>
    </row>
    <row r="115" spans="2:5">
      <c r="B115" s="234" t="s">
        <v>32</v>
      </c>
      <c r="C115" s="234" t="s">
        <v>588</v>
      </c>
      <c r="D115" s="235" t="s">
        <v>585</v>
      </c>
      <c r="E115" s="232" t="s">
        <v>32</v>
      </c>
    </row>
    <row r="116" spans="2:5">
      <c r="B116" s="234" t="s">
        <v>133</v>
      </c>
      <c r="C116" s="234" t="s">
        <v>133</v>
      </c>
      <c r="D116" s="235" t="s">
        <v>32</v>
      </c>
      <c r="E116" s="232" t="s">
        <v>133</v>
      </c>
    </row>
    <row r="117" spans="2:5">
      <c r="B117" s="234" t="s">
        <v>33</v>
      </c>
      <c r="C117" s="234" t="s">
        <v>32</v>
      </c>
      <c r="D117" s="235" t="s">
        <v>141</v>
      </c>
      <c r="E117" s="232" t="s">
        <v>141</v>
      </c>
    </row>
    <row r="118" spans="2:5">
      <c r="B118" s="234" t="s">
        <v>141</v>
      </c>
      <c r="C118" s="234" t="s">
        <v>33</v>
      </c>
      <c r="D118" s="235" t="s">
        <v>33</v>
      </c>
      <c r="E118" s="232" t="s">
        <v>33</v>
      </c>
    </row>
  </sheetData>
  <dataConsolidate/>
  <phoneticPr fontId="58" type="noConversion"/>
  <pageMargins left="0.7" right="0.7" top="0.75" bottom="0.75" header="0.3" footer="0.3"/>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71E35D-E22F-E341-9F57-543DF8940C26}">
  <sheetPr>
    <tabColor theme="8" tint="-0.499984740745262"/>
  </sheetPr>
  <dimension ref="A1:A26"/>
  <sheetViews>
    <sheetView workbookViewId="0">
      <selection activeCell="G9" sqref="G9"/>
    </sheetView>
  </sheetViews>
  <sheetFormatPr baseColWidth="10" defaultRowHeight="16"/>
  <cols>
    <col min="1" max="1" width="124" style="12" customWidth="1"/>
    <col min="2" max="16384" width="10.83203125" style="12"/>
  </cols>
  <sheetData>
    <row r="1" spans="1:1" ht="18">
      <c r="A1" s="72" t="s">
        <v>541</v>
      </c>
    </row>
    <row r="3" spans="1:1">
      <c r="A3" s="92" t="s">
        <v>525</v>
      </c>
    </row>
    <row r="4" spans="1:1">
      <c r="A4" s="12" t="s">
        <v>528</v>
      </c>
    </row>
    <row r="5" spans="1:1">
      <c r="A5" s="12" t="s">
        <v>529</v>
      </c>
    </row>
    <row r="6" spans="1:1">
      <c r="A6" s="12" t="s">
        <v>530</v>
      </c>
    </row>
    <row r="7" spans="1:1">
      <c r="A7" s="92" t="s">
        <v>516</v>
      </c>
    </row>
    <row r="8" spans="1:1">
      <c r="A8" s="12" t="s">
        <v>531</v>
      </c>
    </row>
    <row r="9" spans="1:1">
      <c r="A9" s="12" t="s">
        <v>532</v>
      </c>
    </row>
    <row r="10" spans="1:1">
      <c r="A10" s="92" t="s">
        <v>526</v>
      </c>
    </row>
    <row r="11" spans="1:1">
      <c r="A11" s="92" t="s">
        <v>521</v>
      </c>
    </row>
    <row r="12" spans="1:1">
      <c r="A12" s="12" t="s">
        <v>533</v>
      </c>
    </row>
    <row r="13" spans="1:1">
      <c r="A13" s="12" t="s">
        <v>523</v>
      </c>
    </row>
    <row r="14" spans="1:1">
      <c r="A14" s="92" t="s">
        <v>517</v>
      </c>
    </row>
    <row r="15" spans="1:1">
      <c r="A15" s="92" t="s">
        <v>522</v>
      </c>
    </row>
    <row r="16" spans="1:1">
      <c r="A16" s="12" t="s">
        <v>519</v>
      </c>
    </row>
    <row r="17" spans="1:1">
      <c r="A17" s="12" t="s">
        <v>534</v>
      </c>
    </row>
    <row r="18" spans="1:1">
      <c r="A18" s="12" t="s">
        <v>535</v>
      </c>
    </row>
    <row r="19" spans="1:1">
      <c r="A19" s="12" t="s">
        <v>536</v>
      </c>
    </row>
    <row r="20" spans="1:1">
      <c r="A20" s="12" t="s">
        <v>537</v>
      </c>
    </row>
    <row r="21" spans="1:1">
      <c r="A21" s="12" t="s">
        <v>538</v>
      </c>
    </row>
    <row r="22" spans="1:1">
      <c r="A22" s="12" t="s">
        <v>539</v>
      </c>
    </row>
    <row r="23" spans="1:1">
      <c r="A23" s="12" t="s">
        <v>520</v>
      </c>
    </row>
    <row r="24" spans="1:1">
      <c r="A24" s="12" t="s">
        <v>540</v>
      </c>
    </row>
    <row r="25" spans="1:1">
      <c r="A25" s="92" t="s">
        <v>518</v>
      </c>
    </row>
    <row r="26" spans="1:1">
      <c r="A26" s="92" t="s">
        <v>527</v>
      </c>
    </row>
  </sheetData>
  <sortState xmlns:xlrd2="http://schemas.microsoft.com/office/spreadsheetml/2017/richdata2" ref="A3:A26">
    <sortCondition ref="A3:A26"/>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29</vt:i4>
      </vt:variant>
    </vt:vector>
  </HeadingPairs>
  <TitlesOfParts>
    <vt:vector size="29" baseType="lpstr">
      <vt:lpstr>LISTE DES ONGLETS</vt:lpstr>
      <vt:lpstr>00. POC</vt:lpstr>
      <vt:lpstr>01. ARTICLES TESTES</vt:lpstr>
      <vt:lpstr>02. OUTILS</vt:lpstr>
      <vt:lpstr>FICHE TECHNIQUE — Modèle</vt:lpstr>
      <vt:lpstr>02.1 Resoomer</vt:lpstr>
      <vt:lpstr>02.2 QuillBot</vt:lpstr>
      <vt:lpstr>02.3 SciSummary</vt:lpstr>
      <vt:lpstr>02.4 SciSpace</vt:lpstr>
      <vt:lpstr>02.5 ChatGPT 4-o Mini</vt:lpstr>
      <vt:lpstr>02.6 Mistral Large 2</vt:lpstr>
      <vt:lpstr>03. RESUMES</vt:lpstr>
      <vt:lpstr>PROMPT pour LLM</vt:lpstr>
      <vt:lpstr>03.1 RESUMES — Resoomer</vt:lpstr>
      <vt:lpstr>03.2 RESUMES — QuillBot</vt:lpstr>
      <vt:lpstr>03.3 RESUMES — SciSummary</vt:lpstr>
      <vt:lpstr>03.4 RESUMES — SciSpace</vt:lpstr>
      <vt:lpstr>03.5 RESUMES — ChatGPT 4-o Mini</vt:lpstr>
      <vt:lpstr>03.6 RESUMES — Mistral Large 2</vt:lpstr>
      <vt:lpstr>04. EVALUATION</vt:lpstr>
      <vt:lpstr>04.1 EVALUATION Critères</vt:lpstr>
      <vt:lpstr>04.2 EVALUATION Modèle grille</vt:lpstr>
      <vt:lpstr>04.3 EVALUATION Tableau global </vt:lpstr>
      <vt:lpstr>04.4 EVALUATION 1</vt:lpstr>
      <vt:lpstr>04.5 EVALUATION 2</vt:lpstr>
      <vt:lpstr>04.6 EVALUATION 3</vt:lpstr>
      <vt:lpstr>04.7 EVALUATION 4</vt:lpstr>
      <vt:lpstr>05. ANALYSES</vt:lpstr>
      <vt:lpstr>BIBLIOGRAPHIE EVALUATION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BARBET Joaquine</dc:creator>
  <cp:lastModifiedBy>BARBET Joaquine</cp:lastModifiedBy>
  <dcterms:created xsi:type="dcterms:W3CDTF">2024-08-19T13:19:23Z</dcterms:created>
  <dcterms:modified xsi:type="dcterms:W3CDTF">2024-12-04T00:24:50Z</dcterms:modified>
</cp:coreProperties>
</file>